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'v1bvyumsqh02d2hwuje5xik5uk'!$C$21:$C$63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'v1bvyumsqh02d2hwuje5xik5uk'!$J$21:$J$63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Людмила Петровна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<sst xmlns="http://schemas.openxmlformats.org/spreadsheetml/2006/main" count="201" uniqueCount="140">
  <si>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</si>
  <si>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</si>
  <si>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</si>
  <si>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</si>
  <si>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</si>
  <si>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</si>
  <si>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</si>
  <si>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</si>
  <si>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</si>
  <si>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EXPR_14</t>
  </si>
  <si>
    <t>{FB325914-07ED-4412-9A4D-C1F821393C75}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</si>
  <si>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</si>
  <si>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</si>
  <si>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</si>
  <si>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</si>
  <si>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</si>
  <si>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</si>
  <si>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</si>
  <si>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CLS_F_FullBusinessCode_150</t>
  </si>
  <si>
    <t>CLS_F_Description_150</t>
  </si>
  <si>
    <t>CLS_S_150</t>
  </si>
  <si>
    <t>{B7FCBBA6-A6C7-44BD-8884-02FBE744611A}</t>
  </si>
  <si>
    <t>4486</t>
  </si>
  <si>
    <t>1802=-1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</si>
  <si>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</si>
  <si>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</si>
  <si>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</si>
  <si>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</si>
  <si>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</si>
  <si>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</si>
  <si>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</si>
  <si>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</si>
  <si>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</si>
  <si>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</si>
  <si>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</si>
  <si>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</si>
  <si>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</si>
  <si>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</si>
  <si>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</si>
  <si>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</si>
  <si>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</si>
  <si>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</si>
  <si>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0107</t>
  </si>
  <si>
    <t>Обеспечение проведения выборов и референдумов</t>
  </si>
  <si>
    <t>07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</si>
  <si>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</si>
  <si>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</si>
  <si>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</si>
  <si>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</si>
  <si>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</si>
  <si>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</si>
  <si>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</si>
  <si>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</si>
  <si>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</si>
  <si>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</si>
  <si>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</si>
  <si>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</si>
  <si>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</si>
  <si>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</si>
  <si>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</si>
  <si>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</si>
  <si>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</si>
  <si>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</si>
  <si>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</si>
  <si>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</si>
  <si>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08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</si>
  <si>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</si>
  <si>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</si>
  <si>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</si>
  <si>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</si>
  <si>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</si>
  <si>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</si>
  <si>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</si>
  <si>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</si>
  <si>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</si>
  <si>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</si>
  <si>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</si>
  <si>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</si>
  <si>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</si>
  <si>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</si>
  <si>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</si>
  <si>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</si>
  <si>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</si>
  <si>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</si>
  <si>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</si>
  <si>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</si>
  <si>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</si>
  <si>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</si>
  <si>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</si>
  <si>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</si>
  <si>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</si>
  <si>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</si>
  <si>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</si>
  <si>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</si>
  <si>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</si>
  <si>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</si>
  <si>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</si>
  <si>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</si>
  <si>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</si>
  <si>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</si>
  <si>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</si>
  <si>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</si>
  <si>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</si>
  <si>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</si>
  <si>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</si>
  <si>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</si>
  <si>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</si>
  <si>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</si>
  <si>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</si>
  <si>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</si>
  <si>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</si>
  <si>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</si>
  <si>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/>
  </si>
  <si>
    <t>010B</t>
  </si>
  <si>
    <t>010D</t>
  </si>
  <si>
    <t>030A</t>
  </si>
  <si>
    <t>040C</t>
  </si>
  <si>
    <t>0A</t>
  </si>
  <si>
    <t>0A01</t>
  </si>
  <si>
    <t>0A03</t>
  </si>
  <si>
    <t>0A04</t>
  </si>
  <si>
    <t>0B</t>
  </si>
  <si>
    <t>0B02</t>
  </si>
  <si>
    <t>0D</t>
  </si>
  <si>
    <t>0D01</t>
  </si>
  <si>
    <t>0E</t>
  </si>
  <si>
    <t>0E01</t>
  </si>
  <si>
    <t>0E03</t>
  </si>
  <si>
    <t>ФКР Код</t>
  </si>
  <si>
    <t>ФКР Описание</t>
  </si>
  <si>
    <t>СВЕДЕНИЯ</t>
  </si>
  <si>
    <t>о расходах бюджета Тужинского муниципального района по разделам и подразделам классификации расходов</t>
  </si>
  <si>
    <t>Исполнение бюджета за 2014 год</t>
  </si>
  <si>
    <t>Ожидаемое исполнение 2015 года</t>
  </si>
  <si>
    <t>Проект         2016 года</t>
  </si>
  <si>
    <t>Жилищно-коммунальное хозяйство</t>
  </si>
  <si>
    <t>Жилищное хозяйство</t>
  </si>
  <si>
    <t>Профессиональная подготовка, переподготовка и повышение квалификации</t>
  </si>
  <si>
    <t>Коммунальное хозяйство</t>
  </si>
  <si>
    <t>Спорт высших достижений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</si>
</sst>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 quotePrefix="1">
      <alignment horizontal="center" wrapText="1"/>
    </xf>
    <xf numFmtId="49" fontId="4" fillId="0" borderId="0" xfId="0" applyNumberFormat="1" applyFont="1" applyAlignment="1" quotePrefix="1">
      <alignment horizontal="center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165" fontId="9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left" vertical="top" wrapText="1"/>
    </xf>
    <xf numFmtId="165" fontId="10" fillId="0" borderId="10" xfId="0" applyNumberFormat="1" applyFont="1" applyBorder="1" applyAlignment="1">
      <alignment horizontal="right" vertical="top" wrapText="1"/>
    </xf>
    <xf numFmtId="49" fontId="7" fillId="0" borderId="0" xfId="52" applyNumberFormat="1" applyFont="1" applyAlignment="1">
      <alignment horizontal="center"/>
      <protection/>
    </xf>
    <xf numFmtId="49" fontId="7" fillId="0" borderId="0" xfId="52" applyNumberFormat="1" applyFont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1" fontId="10" fillId="0" borderId="10" xfId="0" applyNumberFormat="1" applyFont="1" applyBorder="1" applyAlignment="1" quotePrefix="1">
      <alignment horizontal="center" vertical="center" wrapText="1"/>
    </xf>
    <xf numFmtId="165" fontId="9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165" fontId="4" fillId="0" borderId="0" xfId="0" applyNumberFormat="1" applyFont="1" applyAlignment="1" quotePrefix="1">
      <alignment wrapText="1"/>
    </xf>
    <xf numFmtId="165" fontId="5" fillId="0" borderId="0" xfId="0" applyNumberFormat="1" applyFont="1" applyAlignment="1" quotePrefix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52"/>
  <sheetViews>
    <sheetView tabSelected="1" zoomScalePageLayoutView="90" workbookViewId="0" topLeftCell="C28">
      <selection activeCell="E7" sqref="E7"/>
    </sheetView>
  </sheetViews>
  <sheetFormatPr defaultColWidth="9.140625" defaultRowHeight="15"/>
  <cols>
    <col min="1" max="2" width="0" style="3" hidden="1" customWidth="1"/>
    <col min="3" max="3" width="40.8515625" style="3" customWidth="1"/>
    <col min="4" max="4" width="14.00390625" style="3" customWidth="1"/>
    <col min="5" max="5" width="14.28125" style="3" customWidth="1"/>
    <col min="6" max="6" width="14.00390625" style="4" customWidth="1"/>
    <col min="7" max="16384" width="9.140625" style="4" customWidth="1"/>
  </cols>
  <sheetData>
    <row r="1" spans="3:6" ht="18.75">
      <c r="C1" s="19" t="s">
        <v>130</v>
      </c>
      <c r="D1" s="19"/>
      <c r="E1" s="19"/>
      <c r="F1" s="19"/>
    </row>
    <row r="2" spans="3:6" ht="43.5" customHeight="1">
      <c r="C2" s="20" t="s">
        <v>131</v>
      </c>
      <c r="D2" s="20"/>
      <c r="E2" s="20"/>
      <c r="F2" s="20"/>
    </row>
    <row r="3" spans="3:6" ht="12.75">
      <c r="C3" s="5"/>
      <c r="D3" s="12"/>
      <c r="E3" s="12"/>
      <c r="F3" s="11"/>
    </row>
    <row r="4" spans="3:6" ht="58.5" customHeight="1">
      <c r="C4" s="23" t="s">
        <v>6</v>
      </c>
      <c r="D4" s="21" t="s">
        <v>132</v>
      </c>
      <c r="E4" s="21" t="s">
        <v>133</v>
      </c>
      <c r="F4" s="22" t="s">
        <v>134</v>
      </c>
    </row>
    <row r="5" spans="1:6" s="14" customFormat="1" ht="15.75">
      <c r="A5" s="13" t="s">
        <v>25</v>
      </c>
      <c r="B5" s="13" t="s">
        <v>26</v>
      </c>
      <c r="C5" s="15" t="s">
        <v>26</v>
      </c>
      <c r="D5" s="24">
        <f>D6+D7+D8+D9+D10+D11+D12+D13</f>
        <v>21110.399999999998</v>
      </c>
      <c r="E5" s="24">
        <f>E6+E7+E8+E9+E10+E11+E12+E13</f>
        <v>21602</v>
      </c>
      <c r="F5" s="16">
        <v>21727.2</v>
      </c>
    </row>
    <row r="6" spans="1:6" ht="63">
      <c r="A6" s="3" t="s">
        <v>28</v>
      </c>
      <c r="B6" s="3" t="s">
        <v>29</v>
      </c>
      <c r="C6" s="17" t="s">
        <v>29</v>
      </c>
      <c r="D6" s="25">
        <v>913.9</v>
      </c>
      <c r="E6" s="25">
        <v>828.4</v>
      </c>
      <c r="F6" s="18">
        <v>868</v>
      </c>
    </row>
    <row r="7" spans="1:6" ht="78.75">
      <c r="A7" s="3" t="s">
        <v>31</v>
      </c>
      <c r="B7" s="3" t="s">
        <v>32</v>
      </c>
      <c r="C7" s="17" t="s">
        <v>32</v>
      </c>
      <c r="D7" s="25">
        <v>209.4</v>
      </c>
      <c r="E7" s="25">
        <v>187.2</v>
      </c>
      <c r="F7" s="18">
        <v>216</v>
      </c>
    </row>
    <row r="8" spans="1:6" ht="94.5">
      <c r="A8" s="3" t="s">
        <v>34</v>
      </c>
      <c r="B8" s="3" t="s">
        <v>35</v>
      </c>
      <c r="C8" s="17" t="s">
        <v>35</v>
      </c>
      <c r="D8" s="25">
        <v>17989.6</v>
      </c>
      <c r="E8" s="25">
        <v>16849.4</v>
      </c>
      <c r="F8" s="18">
        <v>16553.9</v>
      </c>
    </row>
    <row r="9" spans="1:6" ht="15.75">
      <c r="A9" s="3" t="s">
        <v>37</v>
      </c>
      <c r="B9" s="3" t="s">
        <v>38</v>
      </c>
      <c r="C9" s="17" t="s">
        <v>38</v>
      </c>
      <c r="D9" s="25">
        <v>1.7</v>
      </c>
      <c r="E9" s="25">
        <v>0.4</v>
      </c>
      <c r="F9" s="18">
        <v>18.6</v>
      </c>
    </row>
    <row r="10" spans="1:6" ht="63">
      <c r="A10" s="3" t="s">
        <v>39</v>
      </c>
      <c r="B10" s="3" t="s">
        <v>40</v>
      </c>
      <c r="C10" s="17" t="s">
        <v>40</v>
      </c>
      <c r="D10" s="25">
        <v>475.3</v>
      </c>
      <c r="E10" s="25">
        <v>464.2</v>
      </c>
      <c r="F10" s="18">
        <v>486</v>
      </c>
    </row>
    <row r="11" spans="1:6" ht="31.5">
      <c r="A11" s="3" t="s">
        <v>42</v>
      </c>
      <c r="B11" s="3" t="s">
        <v>43</v>
      </c>
      <c r="C11" s="17" t="s">
        <v>43</v>
      </c>
      <c r="D11" s="25">
        <v>0</v>
      </c>
      <c r="E11" s="25">
        <v>0</v>
      </c>
      <c r="F11" s="18">
        <v>183.6</v>
      </c>
    </row>
    <row r="12" spans="1:6" ht="15.75">
      <c r="A12" s="3" t="s">
        <v>45</v>
      </c>
      <c r="B12" s="3" t="s">
        <v>46</v>
      </c>
      <c r="C12" s="17" t="s">
        <v>46</v>
      </c>
      <c r="D12" s="25"/>
      <c r="E12" s="25">
        <v>2.1</v>
      </c>
      <c r="F12" s="18">
        <v>80</v>
      </c>
    </row>
    <row r="13" spans="1:6" ht="15.75">
      <c r="A13" s="3" t="s">
        <v>47</v>
      </c>
      <c r="B13" s="3" t="s">
        <v>48</v>
      </c>
      <c r="C13" s="17" t="s">
        <v>48</v>
      </c>
      <c r="D13" s="25">
        <v>1520.5</v>
      </c>
      <c r="E13" s="25">
        <v>3270.3</v>
      </c>
      <c r="F13" s="18">
        <v>3321.1</v>
      </c>
    </row>
    <row r="14" spans="1:6" s="14" customFormat="1" ht="15.75">
      <c r="A14" s="13" t="s">
        <v>49</v>
      </c>
      <c r="B14" s="13" t="s">
        <v>50</v>
      </c>
      <c r="C14" s="15" t="s">
        <v>50</v>
      </c>
      <c r="D14" s="24">
        <v>326.4</v>
      </c>
      <c r="E14" s="24">
        <v>323.6</v>
      </c>
      <c r="F14" s="16">
        <v>366</v>
      </c>
    </row>
    <row r="15" spans="1:6" ht="31.5">
      <c r="A15" s="3" t="s">
        <v>51</v>
      </c>
      <c r="B15" s="3" t="s">
        <v>52</v>
      </c>
      <c r="C15" s="17" t="s">
        <v>52</v>
      </c>
      <c r="D15" s="25">
        <v>326.4</v>
      </c>
      <c r="E15" s="25">
        <v>323.6</v>
      </c>
      <c r="F15" s="18">
        <v>366</v>
      </c>
    </row>
    <row r="16" spans="1:6" s="14" customFormat="1" ht="31.5">
      <c r="A16" s="13" t="s">
        <v>53</v>
      </c>
      <c r="B16" s="13" t="s">
        <v>54</v>
      </c>
      <c r="C16" s="15" t="s">
        <v>54</v>
      </c>
      <c r="D16" s="24">
        <f>D17+D18</f>
        <v>764.9</v>
      </c>
      <c r="E16" s="24">
        <v>687.3</v>
      </c>
      <c r="F16" s="16">
        <v>710.5</v>
      </c>
    </row>
    <row r="17" spans="1:6" ht="63">
      <c r="A17" s="3" t="s">
        <v>55</v>
      </c>
      <c r="B17" s="3" t="s">
        <v>56</v>
      </c>
      <c r="C17" s="17" t="s">
        <v>56</v>
      </c>
      <c r="D17" s="25">
        <v>747.8</v>
      </c>
      <c r="E17" s="25">
        <v>634.3</v>
      </c>
      <c r="F17" s="18">
        <v>657.5</v>
      </c>
    </row>
    <row r="18" spans="1:6" ht="15.75">
      <c r="A18" s="3" t="s">
        <v>57</v>
      </c>
      <c r="B18" s="3" t="s">
        <v>58</v>
      </c>
      <c r="C18" s="17" t="s">
        <v>58</v>
      </c>
      <c r="D18" s="25">
        <v>17.1</v>
      </c>
      <c r="E18" s="25">
        <v>53</v>
      </c>
      <c r="F18" s="18">
        <v>53</v>
      </c>
    </row>
    <row r="19" spans="1:6" s="14" customFormat="1" ht="15.75">
      <c r="A19" s="13" t="s">
        <v>59</v>
      </c>
      <c r="B19" s="13" t="s">
        <v>60</v>
      </c>
      <c r="C19" s="15" t="s">
        <v>60</v>
      </c>
      <c r="D19" s="24">
        <f>D20+D21+D22+D23</f>
        <v>18982.6</v>
      </c>
      <c r="E19" s="24">
        <f>E20+E21+E22+E23</f>
        <v>21051.199999999997</v>
      </c>
      <c r="F19" s="16">
        <v>26320</v>
      </c>
    </row>
    <row r="20" spans="1:6" ht="15.75">
      <c r="A20" s="3" t="s">
        <v>61</v>
      </c>
      <c r="B20" s="3" t="s">
        <v>62</v>
      </c>
      <c r="C20" s="17" t="s">
        <v>62</v>
      </c>
      <c r="D20" s="25">
        <v>6726.4</v>
      </c>
      <c r="E20" s="25">
        <v>4104.4</v>
      </c>
      <c r="F20" s="18">
        <v>9726.2</v>
      </c>
    </row>
    <row r="21" spans="1:6" ht="15.75">
      <c r="A21" s="3" t="s">
        <v>63</v>
      </c>
      <c r="B21" s="3" t="s">
        <v>64</v>
      </c>
      <c r="C21" s="17" t="s">
        <v>64</v>
      </c>
      <c r="D21" s="25">
        <v>1023</v>
      </c>
      <c r="E21" s="25">
        <v>880.5</v>
      </c>
      <c r="F21" s="18">
        <v>1066.6</v>
      </c>
    </row>
    <row r="22" spans="1:6" ht="31.5">
      <c r="A22" s="3" t="s">
        <v>66</v>
      </c>
      <c r="B22" s="3" t="s">
        <v>67</v>
      </c>
      <c r="C22" s="17" t="s">
        <v>67</v>
      </c>
      <c r="D22" s="25">
        <v>11096.8</v>
      </c>
      <c r="E22" s="25">
        <v>15815.7</v>
      </c>
      <c r="F22" s="18">
        <v>15388.7</v>
      </c>
    </row>
    <row r="23" spans="1:6" ht="31.5">
      <c r="A23" s="3" t="s">
        <v>68</v>
      </c>
      <c r="B23" s="3" t="s">
        <v>69</v>
      </c>
      <c r="C23" s="17" t="s">
        <v>69</v>
      </c>
      <c r="D23" s="25">
        <v>136.4</v>
      </c>
      <c r="E23" s="25">
        <v>250.6</v>
      </c>
      <c r="F23" s="18">
        <v>138.5</v>
      </c>
    </row>
    <row r="24" spans="3:6" ht="15.75">
      <c r="C24" s="15" t="s">
        <v>135</v>
      </c>
      <c r="D24" s="24">
        <v>1874.7</v>
      </c>
      <c r="E24" s="24">
        <v>6766.5</v>
      </c>
      <c r="F24" s="16">
        <v>0</v>
      </c>
    </row>
    <row r="25" spans="3:6" ht="15.75">
      <c r="C25" s="17" t="s">
        <v>136</v>
      </c>
      <c r="D25" s="25">
        <v>1874.7</v>
      </c>
      <c r="E25" s="25">
        <v>5838.2</v>
      </c>
      <c r="F25" s="18">
        <v>0</v>
      </c>
    </row>
    <row r="26" spans="3:6" ht="15.75">
      <c r="C26" s="17" t="s">
        <v>138</v>
      </c>
      <c r="D26" s="25">
        <v>0</v>
      </c>
      <c r="E26" s="25">
        <v>928.3</v>
      </c>
      <c r="F26" s="18">
        <v>0</v>
      </c>
    </row>
    <row r="27" spans="1:6" s="14" customFormat="1" ht="15.75">
      <c r="A27" s="13" t="s">
        <v>70</v>
      </c>
      <c r="B27" s="13" t="s">
        <v>71</v>
      </c>
      <c r="C27" s="15" t="s">
        <v>71</v>
      </c>
      <c r="D27" s="24">
        <v>334</v>
      </c>
      <c r="E27" s="24">
        <v>260</v>
      </c>
      <c r="F27" s="16">
        <v>280</v>
      </c>
    </row>
    <row r="28" spans="1:6" ht="31.5">
      <c r="A28" s="3" t="s">
        <v>72</v>
      </c>
      <c r="B28" s="3" t="s">
        <v>73</v>
      </c>
      <c r="C28" s="17" t="s">
        <v>73</v>
      </c>
      <c r="D28" s="25">
        <v>334</v>
      </c>
      <c r="E28" s="25">
        <v>260</v>
      </c>
      <c r="F28" s="18">
        <v>280</v>
      </c>
    </row>
    <row r="29" spans="1:6" s="14" customFormat="1" ht="15.75">
      <c r="A29" s="13" t="s">
        <v>74</v>
      </c>
      <c r="B29" s="13" t="s">
        <v>75</v>
      </c>
      <c r="C29" s="15" t="s">
        <v>75</v>
      </c>
      <c r="D29" s="24">
        <f>D30+D31+D32+D33+D34</f>
        <v>73162.5</v>
      </c>
      <c r="E29" s="24">
        <f>E30+E31+E32+E33+E34</f>
        <v>60791.4</v>
      </c>
      <c r="F29" s="16">
        <v>62358</v>
      </c>
    </row>
    <row r="30" spans="1:6" ht="15.75">
      <c r="A30" s="3" t="s">
        <v>76</v>
      </c>
      <c r="B30" s="3" t="s">
        <v>77</v>
      </c>
      <c r="C30" s="17" t="s">
        <v>77</v>
      </c>
      <c r="D30" s="25">
        <v>18912.4</v>
      </c>
      <c r="E30" s="25">
        <v>12053.4</v>
      </c>
      <c r="F30" s="18">
        <v>13027.8</v>
      </c>
    </row>
    <row r="31" spans="1:6" ht="15.75">
      <c r="A31" s="3" t="s">
        <v>78</v>
      </c>
      <c r="B31" s="3" t="s">
        <v>79</v>
      </c>
      <c r="C31" s="17" t="s">
        <v>79</v>
      </c>
      <c r="D31" s="25">
        <v>51202.6</v>
      </c>
      <c r="E31" s="25">
        <v>45990.6</v>
      </c>
      <c r="F31" s="18">
        <v>46346.9</v>
      </c>
    </row>
    <row r="32" spans="3:6" ht="47.25">
      <c r="C32" s="17" t="s">
        <v>137</v>
      </c>
      <c r="D32" s="25">
        <v>67.5</v>
      </c>
      <c r="E32" s="25">
        <v>0</v>
      </c>
      <c r="F32" s="18">
        <v>0</v>
      </c>
    </row>
    <row r="33" spans="1:6" ht="31.5">
      <c r="A33" s="3" t="s">
        <v>80</v>
      </c>
      <c r="B33" s="3" t="s">
        <v>81</v>
      </c>
      <c r="C33" s="17" t="s">
        <v>81</v>
      </c>
      <c r="D33" s="25">
        <v>553.5</v>
      </c>
      <c r="E33" s="25">
        <v>622.4</v>
      </c>
      <c r="F33" s="18">
        <v>718.4</v>
      </c>
    </row>
    <row r="34" spans="1:6" ht="15.75">
      <c r="A34" s="3" t="s">
        <v>82</v>
      </c>
      <c r="B34" s="3" t="s">
        <v>83</v>
      </c>
      <c r="C34" s="17" t="s">
        <v>83</v>
      </c>
      <c r="D34" s="25">
        <v>2426.5</v>
      </c>
      <c r="E34" s="25">
        <v>2125</v>
      </c>
      <c r="F34" s="18">
        <v>2264.9</v>
      </c>
    </row>
    <row r="35" spans="1:6" s="14" customFormat="1" ht="15.75">
      <c r="A35" s="13" t="s">
        <v>84</v>
      </c>
      <c r="B35" s="13" t="s">
        <v>85</v>
      </c>
      <c r="C35" s="15" t="s">
        <v>85</v>
      </c>
      <c r="D35" s="24">
        <f>D36+D37</f>
        <v>12884.4</v>
      </c>
      <c r="E35" s="24">
        <f>E36+E37</f>
        <v>10920.300000000001</v>
      </c>
      <c r="F35" s="16">
        <v>12046.8</v>
      </c>
    </row>
    <row r="36" spans="1:6" ht="15.75">
      <c r="A36" s="3" t="s">
        <v>86</v>
      </c>
      <c r="B36" s="3" t="s">
        <v>87</v>
      </c>
      <c r="C36" s="17" t="s">
        <v>87</v>
      </c>
      <c r="D36" s="25">
        <v>12228.3</v>
      </c>
      <c r="E36" s="25">
        <v>10325.7</v>
      </c>
      <c r="F36" s="18">
        <v>11445.9</v>
      </c>
    </row>
    <row r="37" spans="1:6" ht="31.5">
      <c r="A37" s="3" t="s">
        <v>88</v>
      </c>
      <c r="B37" s="3" t="s">
        <v>89</v>
      </c>
      <c r="C37" s="17" t="s">
        <v>89</v>
      </c>
      <c r="D37" s="25">
        <v>656.1</v>
      </c>
      <c r="E37" s="25">
        <v>594.6</v>
      </c>
      <c r="F37" s="18">
        <v>600.9</v>
      </c>
    </row>
    <row r="38" spans="1:6" s="14" customFormat="1" ht="15.75">
      <c r="A38" s="13" t="s">
        <v>90</v>
      </c>
      <c r="B38" s="13" t="s">
        <v>91</v>
      </c>
      <c r="C38" s="15" t="s">
        <v>91</v>
      </c>
      <c r="D38" s="24">
        <f>D39+D40+D41</f>
        <v>8231.3</v>
      </c>
      <c r="E38" s="24">
        <f>E39+E40+E41</f>
        <v>15620.9</v>
      </c>
      <c r="F38" s="16">
        <v>6028.5</v>
      </c>
    </row>
    <row r="39" spans="1:6" ht="15.75">
      <c r="A39" s="3" t="s">
        <v>92</v>
      </c>
      <c r="B39" s="3" t="s">
        <v>93</v>
      </c>
      <c r="C39" s="17" t="s">
        <v>93</v>
      </c>
      <c r="D39" s="25">
        <v>958.1</v>
      </c>
      <c r="E39" s="25">
        <v>698.6</v>
      </c>
      <c r="F39" s="18">
        <v>500.7</v>
      </c>
    </row>
    <row r="40" spans="1:6" ht="15.75">
      <c r="A40" s="3" t="s">
        <v>94</v>
      </c>
      <c r="B40" s="3" t="s">
        <v>95</v>
      </c>
      <c r="C40" s="17" t="s">
        <v>95</v>
      </c>
      <c r="D40" s="25">
        <v>3877.6</v>
      </c>
      <c r="E40" s="25">
        <v>2848.8</v>
      </c>
      <c r="F40" s="18">
        <v>2856</v>
      </c>
    </row>
    <row r="41" spans="1:6" ht="15.75">
      <c r="A41" s="3" t="s">
        <v>96</v>
      </c>
      <c r="B41" s="3" t="s">
        <v>97</v>
      </c>
      <c r="C41" s="17" t="s">
        <v>97</v>
      </c>
      <c r="D41" s="25">
        <v>3395.6</v>
      </c>
      <c r="E41" s="25">
        <v>12073.5</v>
      </c>
      <c r="F41" s="18">
        <v>2671.8</v>
      </c>
    </row>
    <row r="42" spans="1:6" s="14" customFormat="1" ht="15.75">
      <c r="A42" s="13" t="s">
        <v>98</v>
      </c>
      <c r="B42" s="13" t="s">
        <v>99</v>
      </c>
      <c r="C42" s="15" t="s">
        <v>99</v>
      </c>
      <c r="D42" s="24">
        <v>35.7</v>
      </c>
      <c r="E42" s="24">
        <v>1787.7</v>
      </c>
      <c r="F42" s="16">
        <v>1399.4</v>
      </c>
    </row>
    <row r="43" spans="1:6" ht="15.75">
      <c r="A43" s="3" t="s">
        <v>100</v>
      </c>
      <c r="B43" s="3" t="s">
        <v>101</v>
      </c>
      <c r="C43" s="17" t="s">
        <v>101</v>
      </c>
      <c r="D43" s="25">
        <v>35.7</v>
      </c>
      <c r="E43" s="25">
        <v>1774.4</v>
      </c>
      <c r="F43" s="18">
        <v>1399.4</v>
      </c>
    </row>
    <row r="44" spans="3:6" ht="15.75">
      <c r="C44" s="17" t="s">
        <v>139</v>
      </c>
      <c r="D44" s="25">
        <v>0</v>
      </c>
      <c r="E44" s="25">
        <v>13.3</v>
      </c>
      <c r="F44" s="18">
        <v>0</v>
      </c>
    </row>
    <row r="45" spans="1:6" s="14" customFormat="1" ht="31.5">
      <c r="A45" s="13" t="s">
        <v>102</v>
      </c>
      <c r="B45" s="13" t="s">
        <v>103</v>
      </c>
      <c r="C45" s="15" t="s">
        <v>103</v>
      </c>
      <c r="D45" s="24">
        <v>280.5</v>
      </c>
      <c r="E45" s="24">
        <v>1218.9</v>
      </c>
      <c r="F45" s="16">
        <v>718.3</v>
      </c>
    </row>
    <row r="46" spans="1:6" ht="31.5">
      <c r="A46" s="3" t="s">
        <v>104</v>
      </c>
      <c r="B46" s="3" t="s">
        <v>105</v>
      </c>
      <c r="C46" s="17" t="s">
        <v>105</v>
      </c>
      <c r="D46" s="25">
        <v>280.5</v>
      </c>
      <c r="E46" s="25">
        <v>1218.9</v>
      </c>
      <c r="F46" s="18">
        <v>718.3</v>
      </c>
    </row>
    <row r="47" spans="1:6" s="14" customFormat="1" ht="47.25">
      <c r="A47" s="13" t="s">
        <v>106</v>
      </c>
      <c r="B47" s="13" t="s">
        <v>107</v>
      </c>
      <c r="C47" s="15" t="s">
        <v>107</v>
      </c>
      <c r="D47" s="24">
        <f>D48+D49</f>
        <v>7544.3</v>
      </c>
      <c r="E47" s="24">
        <f>E48+E49</f>
        <v>10076.9</v>
      </c>
      <c r="F47" s="16">
        <v>8453.5</v>
      </c>
    </row>
    <row r="48" spans="1:6" ht="63">
      <c r="A48" s="3" t="s">
        <v>108</v>
      </c>
      <c r="B48" s="3" t="s">
        <v>109</v>
      </c>
      <c r="C48" s="17" t="s">
        <v>109</v>
      </c>
      <c r="D48" s="25">
        <v>1124</v>
      </c>
      <c r="E48" s="25">
        <v>914</v>
      </c>
      <c r="F48" s="18">
        <v>1111</v>
      </c>
    </row>
    <row r="49" spans="1:6" ht="31.5">
      <c r="A49" s="3" t="s">
        <v>110</v>
      </c>
      <c r="B49" s="3" t="s">
        <v>111</v>
      </c>
      <c r="C49" s="17" t="s">
        <v>111</v>
      </c>
      <c r="D49" s="25">
        <v>6420.3</v>
      </c>
      <c r="E49" s="25">
        <v>9162.9</v>
      </c>
      <c r="F49" s="18">
        <v>7342.5</v>
      </c>
    </row>
    <row r="50" spans="1:6" s="7" customFormat="1" ht="38.25" hidden="1">
      <c r="A50" s="5" t="s">
        <v>3</v>
      </c>
      <c r="B50" s="5" t="s">
        <v>4</v>
      </c>
      <c r="C50" s="5" t="s">
        <v>5</v>
      </c>
      <c r="D50" s="26"/>
      <c r="E50" s="26"/>
      <c r="F50" s="6" t="s">
        <v>13</v>
      </c>
    </row>
    <row r="51" spans="1:6" s="10" customFormat="1" ht="25.5" hidden="1">
      <c r="A51" s="8" t="s">
        <v>128</v>
      </c>
      <c r="B51" s="8" t="s">
        <v>129</v>
      </c>
      <c r="C51" s="8" t="s">
        <v>6</v>
      </c>
      <c r="D51" s="27"/>
      <c r="E51" s="27"/>
      <c r="F51" s="9" t="s">
        <v>14</v>
      </c>
    </row>
    <row r="52" spans="3:6" ht="15.75">
      <c r="C52" s="15" t="s">
        <v>24</v>
      </c>
      <c r="D52" s="24">
        <f>D5+D14+D16+D19+D24+D29+D35+D38+D42+D45+D47+D27</f>
        <v>145531.69999999998</v>
      </c>
      <c r="E52" s="24">
        <f>E5+E14+E16+E19+E24+E29+E35+E38+E42+E45+E47+E27</f>
        <v>151106.7</v>
      </c>
      <c r="F52" s="16">
        <v>140408.2</v>
      </c>
    </row>
  </sheetData>
  <sheetProtection/>
  <mergeCells count="2">
    <mergeCell ref="C1:F1"/>
    <mergeCell ref="C2:F2"/>
  </mergeCells>
  <printOptions/>
  <pageMargins left="0.9055118110236221" right="0.5905511811023623" top="0.7874015748031497" bottom="0.5905511811023623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Лист1!$A$50:$F$51</f>
        <v>#VALUE!</v>
      </c>
    </row>
    <row r="5" ht="15">
      <c r="B5" s="2">
        <v>1.06</v>
      </c>
    </row>
    <row r="6" ht="15">
      <c r="B6" s="2" t="s">
        <v>21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23</v>
      </c>
      <c r="B15" s="2">
        <v>2600</v>
      </c>
    </row>
    <row r="16" spans="1:2" ht="15">
      <c r="A16" s="2">
        <v>1</v>
      </c>
      <c r="B16" s="1" t="s">
        <v>2</v>
      </c>
    </row>
    <row r="17" ht="15">
      <c r="B17" s="1" t="s">
        <v>22</v>
      </c>
    </row>
    <row r="18" spans="1:11" ht="15">
      <c r="A18" s="2" t="str">
        <f>Лист1!50:50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Лист1!51:51</f>
        <v>ФКР Код</v>
      </c>
      <c r="B19" s="2" t="s">
        <v>0</v>
      </c>
      <c r="C19" s="2">
        <v>2</v>
      </c>
      <c r="D19" s="1" t="s">
        <v>18</v>
      </c>
      <c r="E19" s="1" t="s">
        <v>19</v>
      </c>
      <c r="F19" s="1" t="s">
        <v>8</v>
      </c>
      <c r="G19" s="1" t="s">
        <v>10</v>
      </c>
      <c r="H19" s="1" t="s">
        <v>12</v>
      </c>
      <c r="I19" s="1" t="s">
        <v>16</v>
      </c>
    </row>
    <row r="20" spans="3:11" ht="15">
      <c r="C20" s="1">
        <v>0.36499541997909546</v>
      </c>
      <c r="D20" s="1" t="s">
        <v>18</v>
      </c>
      <c r="E20" s="1" t="s">
        <v>19</v>
      </c>
      <c r="F20" s="1" t="s">
        <v>7</v>
      </c>
      <c r="G20" s="1" t="s">
        <v>9</v>
      </c>
      <c r="H20" s="1" t="s">
        <v>11</v>
      </c>
      <c r="I20" s="1" t="s">
        <v>15</v>
      </c>
      <c r="J20" s="1" t="s">
        <v>17</v>
      </c>
      <c r="K20" s="1" t="s">
        <v>20</v>
      </c>
    </row>
    <row r="21" spans="3:9" s="2" customFormat="1" ht="15">
      <c r="C21" s="2" t="e">
        <f>_XLL.OFFICECOMCLIENT.APPLICATION.RANGELINK(C22:C22,D21:J21)</f>
        <v>#VALUE!</v>
      </c>
      <c r="D21" s="2" t="str">
        <f>_XLL.OFFICECOMCLIENT.APPLICATION.COLUMNLINK(Лист1!A:A)</f>
        <v>Column 1, 4898562</v>
      </c>
      <c r="E21" s="2" t="str">
        <f>_XLL.OFFICECOMCLIENT.APPLICATION.COLUMNLINK(Лист1!B:B)</f>
        <v>Column 2, 4898546</v>
      </c>
      <c r="F21" s="2" t="str">
        <f>_XLL.OFFICECOMCLIENT.APPLICATION.COLUMNLINK(Лист1!C:C)</f>
        <v>Column 3, 4918218</v>
      </c>
      <c r="G21" s="2" t="str">
        <f>_XLL.OFFICECOMCLIENT.APPLICATION.COLUMNLINK(Лист1!D:D)</f>
        <v>Column 4, 4919625</v>
      </c>
      <c r="H21" s="2" t="str">
        <f>_XLL.OFFICECOMCLIENT.APPLICATION.COLUMNLINK(Лист1!E:E)</f>
        <v>Column 5, 4989968</v>
      </c>
      <c r="I21" s="2" t="str">
        <f>_XLL.OFFICECOMCLIENT.APPLICATION.COLUMNLINK(Лист1!F:F)</f>
        <v>Column 6, 4926609</v>
      </c>
    </row>
    <row r="22" spans="3:11" ht="15">
      <c r="C22" s="2" t="e">
        <f>_XLL.OFFICECOMCLIENT.APPLICATION.ROWLINK(Лист1!#REF!)</f>
        <v>#VALUE!</v>
      </c>
      <c r="J22" s="1">
        <v>1</v>
      </c>
      <c r="K22" s="1" t="s">
        <v>112</v>
      </c>
    </row>
    <row r="23" spans="3:11" ht="15">
      <c r="C23" s="2" t="str">
        <f>_XLL.OFFICECOMCLIENT.APPLICATION.ROWLINK(Лист1!5:5)</f>
        <v>Row 5, 4898546</v>
      </c>
      <c r="J23" s="1">
        <v>2</v>
      </c>
      <c r="K23" s="1" t="s">
        <v>27</v>
      </c>
    </row>
    <row r="24" spans="3:11" ht="15">
      <c r="C24" s="2" t="str">
        <f>_XLL.OFFICECOMCLIENT.APPLICATION.ROWLINK(Лист1!6:6)</f>
        <v>Row 6, 4898562</v>
      </c>
      <c r="J24" s="1">
        <v>3</v>
      </c>
      <c r="K24" s="1" t="s">
        <v>28</v>
      </c>
    </row>
    <row r="25" spans="3:11" ht="15">
      <c r="C25" s="2" t="str">
        <f>_XLL.OFFICECOMCLIENT.APPLICATION.ROWLINK(Лист1!7:7)</f>
        <v>Row 7, 4898546</v>
      </c>
      <c r="J25" s="1">
        <v>4</v>
      </c>
      <c r="K25" s="1" t="s">
        <v>31</v>
      </c>
    </row>
    <row r="26" spans="3:11" ht="15">
      <c r="C26" s="2" t="str">
        <f>_XLL.OFFICECOMCLIENT.APPLICATION.ROWLINK(Лист1!8:8)</f>
        <v>Row 8, 4898562</v>
      </c>
      <c r="J26" s="1">
        <v>5</v>
      </c>
      <c r="K26" s="1" t="s">
        <v>34</v>
      </c>
    </row>
    <row r="27" spans="3:11" ht="15">
      <c r="C27" s="2" t="str">
        <f>_XLL.OFFICECOMCLIENT.APPLICATION.ROWLINK(Лист1!9:9)</f>
        <v>Row 9, 4898546</v>
      </c>
      <c r="J27" s="1">
        <v>6</v>
      </c>
      <c r="K27" s="1" t="s">
        <v>37</v>
      </c>
    </row>
    <row r="28" spans="3:11" ht="15">
      <c r="C28" s="2" t="str">
        <f>_XLL.OFFICECOMCLIENT.APPLICATION.ROWLINK(Лист1!10:10)</f>
        <v>Row 10, 4898562</v>
      </c>
      <c r="J28" s="1">
        <v>7</v>
      </c>
      <c r="K28" s="1" t="s">
        <v>39</v>
      </c>
    </row>
    <row r="29" spans="3:11" ht="15">
      <c r="C29" s="2" t="str">
        <f>_XLL.OFFICECOMCLIENT.APPLICATION.ROWLINK(Лист1!11:11)</f>
        <v>Row 11, 4898546</v>
      </c>
      <c r="J29" s="1">
        <v>8</v>
      </c>
      <c r="K29" s="1" t="s">
        <v>42</v>
      </c>
    </row>
    <row r="30" spans="3:11" ht="15">
      <c r="C30" s="2" t="str">
        <f>_XLL.OFFICECOMCLIENT.APPLICATION.ROWLINK(Лист1!12:12)</f>
        <v>Row 12, 4898562</v>
      </c>
      <c r="J30" s="1">
        <v>9</v>
      </c>
      <c r="K30" s="1" t="s">
        <v>113</v>
      </c>
    </row>
    <row r="31" spans="3:11" ht="15">
      <c r="C31" s="2" t="str">
        <f>_XLL.OFFICECOMCLIENT.APPLICATION.ROWLINK(Лист1!13:13)</f>
        <v>Row 13, 4898546</v>
      </c>
      <c r="J31" s="1">
        <v>10</v>
      </c>
      <c r="K31" s="1" t="s">
        <v>114</v>
      </c>
    </row>
    <row r="32" spans="3:11" ht="15">
      <c r="C32" s="2" t="str">
        <f>_XLL.OFFICECOMCLIENT.APPLICATION.ROWLINK(Лист1!14:14)</f>
        <v>Row 14, 4898562</v>
      </c>
      <c r="J32" s="1">
        <v>11</v>
      </c>
      <c r="K32" s="1" t="s">
        <v>30</v>
      </c>
    </row>
    <row r="33" spans="3:11" ht="15">
      <c r="C33" s="2" t="str">
        <f>_XLL.OFFICECOMCLIENT.APPLICATION.ROWLINK(Лист1!15:15)</f>
        <v>Row 15, 4898546</v>
      </c>
      <c r="J33" s="1">
        <v>12</v>
      </c>
      <c r="K33" s="1" t="s">
        <v>51</v>
      </c>
    </row>
    <row r="34" spans="3:11" ht="15">
      <c r="C34" s="2" t="str">
        <f>_XLL.OFFICECOMCLIENT.APPLICATION.ROWLINK(Лист1!16:16)</f>
        <v>Row 16, 4898562</v>
      </c>
      <c r="J34" s="1">
        <v>13</v>
      </c>
      <c r="K34" s="1" t="s">
        <v>33</v>
      </c>
    </row>
    <row r="35" spans="3:11" ht="15">
      <c r="C35" s="2" t="str">
        <f>_XLL.OFFICECOMCLIENT.APPLICATION.ROWLINK(Лист1!17:17)</f>
        <v>Row 17, 4898546</v>
      </c>
      <c r="J35" s="1">
        <v>14</v>
      </c>
      <c r="K35" s="1" t="s">
        <v>55</v>
      </c>
    </row>
    <row r="36" spans="3:11" ht="15">
      <c r="C36" s="2" t="str">
        <f>_XLL.OFFICECOMCLIENT.APPLICATION.ROWLINK(Лист1!18:18)</f>
        <v>Row 18, 4898546</v>
      </c>
      <c r="J36" s="1">
        <v>15</v>
      </c>
      <c r="K36" s="1" t="s">
        <v>115</v>
      </c>
    </row>
    <row r="37" spans="3:11" ht="15">
      <c r="C37" s="2" t="str">
        <f>_XLL.OFFICECOMCLIENT.APPLICATION.ROWLINK(Лист1!19:19)</f>
        <v>Row 19, 4898546</v>
      </c>
      <c r="J37" s="1">
        <v>16</v>
      </c>
      <c r="K37" s="1" t="s">
        <v>36</v>
      </c>
    </row>
    <row r="38" spans="3:11" ht="15">
      <c r="C38" s="2" t="str">
        <f>_XLL.OFFICECOMCLIENT.APPLICATION.ROWLINK(Лист1!20:20)</f>
        <v>Row 20, 4898546</v>
      </c>
      <c r="J38" s="1">
        <v>17</v>
      </c>
      <c r="K38" s="1" t="s">
        <v>61</v>
      </c>
    </row>
    <row r="39" spans="3:11" ht="15">
      <c r="C39" s="2" t="str">
        <f>_XLL.OFFICECOMCLIENT.APPLICATION.ROWLINK(Лист1!21:21)</f>
        <v>Row 21, 4898546</v>
      </c>
      <c r="J39" s="1">
        <v>18</v>
      </c>
      <c r="K39" s="1" t="s">
        <v>63</v>
      </c>
    </row>
    <row r="40" spans="3:11" ht="15">
      <c r="C40" s="2" t="str">
        <f>_XLL.OFFICECOMCLIENT.APPLICATION.ROWLINK(Лист1!22:22)</f>
        <v>Row 22, 4898546</v>
      </c>
      <c r="J40" s="1">
        <v>19</v>
      </c>
      <c r="K40" s="1" t="s">
        <v>66</v>
      </c>
    </row>
    <row r="41" spans="3:11" ht="15">
      <c r="C41" s="2" t="str">
        <f>_XLL.OFFICECOMCLIENT.APPLICATION.ROWLINK(Лист1!23:23)</f>
        <v>Row 23, 4898546</v>
      </c>
      <c r="J41" s="1">
        <v>20</v>
      </c>
      <c r="K41" s="1" t="s">
        <v>116</v>
      </c>
    </row>
    <row r="42" spans="3:11" ht="15">
      <c r="C42" s="2" t="str">
        <f>_XLL.OFFICECOMCLIENT.APPLICATION.ROWLINK(Лист1!27:27)</f>
        <v>Row 27, 4898546</v>
      </c>
      <c r="J42" s="1">
        <v>21</v>
      </c>
      <c r="K42" s="1" t="s">
        <v>41</v>
      </c>
    </row>
    <row r="43" spans="3:11" ht="15">
      <c r="C43" s="2" t="str">
        <f>_XLL.OFFICECOMCLIENT.APPLICATION.ROWLINK(Лист1!28:28)</f>
        <v>Row 28, 4898546</v>
      </c>
      <c r="J43" s="1">
        <v>22</v>
      </c>
      <c r="K43" s="1" t="s">
        <v>72</v>
      </c>
    </row>
    <row r="44" spans="3:11" ht="15">
      <c r="C44" s="2" t="str">
        <f>_XLL.OFFICECOMCLIENT.APPLICATION.ROWLINK(Лист1!29:29)</f>
        <v>Row 29, 4898546</v>
      </c>
      <c r="J44" s="1">
        <v>23</v>
      </c>
      <c r="K44" s="1" t="s">
        <v>44</v>
      </c>
    </row>
    <row r="45" spans="3:11" ht="15">
      <c r="C45" s="2" t="str">
        <f>_XLL.OFFICECOMCLIENT.APPLICATION.ROWLINK(Лист1!30:30)</f>
        <v>Row 30, 4898546</v>
      </c>
      <c r="J45" s="1">
        <v>24</v>
      </c>
      <c r="K45" s="1" t="s">
        <v>76</v>
      </c>
    </row>
    <row r="46" spans="3:11" ht="15">
      <c r="C46" s="2" t="str">
        <f>_XLL.OFFICECOMCLIENT.APPLICATION.ROWLINK(Лист1!31:31)</f>
        <v>Row 31, 4898546</v>
      </c>
      <c r="J46" s="1">
        <v>25</v>
      </c>
      <c r="K46" s="1" t="s">
        <v>78</v>
      </c>
    </row>
    <row r="47" spans="3:11" ht="15">
      <c r="C47" s="2" t="str">
        <f>_XLL.OFFICECOMCLIENT.APPLICATION.ROWLINK(Лист1!33:33)</f>
        <v>Row 33, 4898546</v>
      </c>
      <c r="J47" s="1">
        <v>26</v>
      </c>
      <c r="K47" s="1" t="s">
        <v>80</v>
      </c>
    </row>
    <row r="48" spans="3:11" ht="15">
      <c r="C48" s="2" t="str">
        <f>_XLL.OFFICECOMCLIENT.APPLICATION.ROWLINK(Лист1!34:34)</f>
        <v>Row 34, 4898546</v>
      </c>
      <c r="J48" s="1">
        <v>27</v>
      </c>
      <c r="K48" s="1" t="s">
        <v>82</v>
      </c>
    </row>
    <row r="49" spans="3:11" ht="15">
      <c r="C49" s="2" t="str">
        <f>_XLL.OFFICECOMCLIENT.APPLICATION.ROWLINK(Лист1!35:35)</f>
        <v>Row 35, 4898546</v>
      </c>
      <c r="J49" s="1">
        <v>28</v>
      </c>
      <c r="K49" s="1" t="s">
        <v>65</v>
      </c>
    </row>
    <row r="50" spans="3:11" ht="15">
      <c r="C50" s="2" t="str">
        <f>_XLL.OFFICECOMCLIENT.APPLICATION.ROWLINK(Лист1!36:36)</f>
        <v>Row 36, 4898546</v>
      </c>
      <c r="J50" s="1">
        <v>29</v>
      </c>
      <c r="K50" s="1" t="s">
        <v>86</v>
      </c>
    </row>
    <row r="51" spans="3:11" ht="15">
      <c r="C51" s="2" t="str">
        <f>_XLL.OFFICECOMCLIENT.APPLICATION.ROWLINK(Лист1!37:37)</f>
        <v>Row 37, 4898546</v>
      </c>
      <c r="J51" s="1">
        <v>30</v>
      </c>
      <c r="K51" s="1" t="s">
        <v>88</v>
      </c>
    </row>
    <row r="52" spans="3:11" ht="15">
      <c r="C52" s="2" t="str">
        <f>_XLL.OFFICECOMCLIENT.APPLICATION.ROWLINK(Лист1!38:38)</f>
        <v>Row 38, 4898546</v>
      </c>
      <c r="J52" s="1">
        <v>31</v>
      </c>
      <c r="K52" s="1" t="s">
        <v>117</v>
      </c>
    </row>
    <row r="53" spans="3:11" ht="15">
      <c r="C53" s="2" t="str">
        <f>_XLL.OFFICECOMCLIENT.APPLICATION.ROWLINK(Лист1!39:39)</f>
        <v>Row 39, 4898546</v>
      </c>
      <c r="J53" s="1">
        <v>32</v>
      </c>
      <c r="K53" s="1" t="s">
        <v>118</v>
      </c>
    </row>
    <row r="54" spans="3:11" ht="15">
      <c r="C54" s="2" t="str">
        <f>_XLL.OFFICECOMCLIENT.APPLICATION.ROWLINK(Лист1!40:40)</f>
        <v>Row 40, 4898546</v>
      </c>
      <c r="J54" s="1">
        <v>33</v>
      </c>
      <c r="K54" s="1" t="s">
        <v>119</v>
      </c>
    </row>
    <row r="55" spans="3:11" ht="15">
      <c r="C55" s="2" t="str">
        <f>_XLL.OFFICECOMCLIENT.APPLICATION.ROWLINK(Лист1!41:41)</f>
        <v>Row 41, 4898546</v>
      </c>
      <c r="J55" s="1">
        <v>34</v>
      </c>
      <c r="K55" s="1" t="s">
        <v>120</v>
      </c>
    </row>
    <row r="56" spans="3:11" ht="15">
      <c r="C56" s="2" t="str">
        <f>_XLL.OFFICECOMCLIENT.APPLICATION.ROWLINK(Лист1!42:42)</f>
        <v>Row 42, 4898546</v>
      </c>
      <c r="J56" s="1">
        <v>35</v>
      </c>
      <c r="K56" s="1" t="s">
        <v>121</v>
      </c>
    </row>
    <row r="57" spans="3:11" ht="15">
      <c r="C57" s="2" t="str">
        <f>_XLL.OFFICECOMCLIENT.APPLICATION.ROWLINK(Лист1!43:43)</f>
        <v>Row 43, 4898546</v>
      </c>
      <c r="J57" s="1">
        <v>36</v>
      </c>
      <c r="K57" s="1" t="s">
        <v>122</v>
      </c>
    </row>
    <row r="58" spans="3:11" ht="15">
      <c r="C58" s="2" t="str">
        <f>_XLL.OFFICECOMCLIENT.APPLICATION.ROWLINK(Лист1!45:45)</f>
        <v>Row 45, 4941187</v>
      </c>
      <c r="J58" s="1">
        <v>37</v>
      </c>
      <c r="K58" s="1" t="s">
        <v>123</v>
      </c>
    </row>
    <row r="59" spans="3:11" ht="15">
      <c r="C59" s="2" t="str">
        <f>_XLL.OFFICECOMCLIENT.APPLICATION.ROWLINK(Лист1!46:46)</f>
        <v>Row 46, 4949671</v>
      </c>
      <c r="J59" s="1">
        <v>38</v>
      </c>
      <c r="K59" s="1" t="s">
        <v>124</v>
      </c>
    </row>
    <row r="60" spans="3:11" ht="15">
      <c r="C60" s="2" t="str">
        <f>_XLL.OFFICECOMCLIENT.APPLICATION.ROWLINK(Лист1!47:47)</f>
        <v>Row 47, 4982640</v>
      </c>
      <c r="J60" s="1">
        <v>39</v>
      </c>
      <c r="K60" s="1" t="s">
        <v>125</v>
      </c>
    </row>
    <row r="61" spans="3:11" ht="15">
      <c r="C61" s="2" t="str">
        <f>_XLL.OFFICECOMCLIENT.APPLICATION.ROWLINK(Лист1!48:48)</f>
        <v>Row 48, 4972593</v>
      </c>
      <c r="J61" s="1">
        <v>40</v>
      </c>
      <c r="K61" s="1" t="s">
        <v>126</v>
      </c>
    </row>
    <row r="62" spans="3:11" ht="15">
      <c r="C62" s="2" t="str">
        <f>_XLL.OFFICECOMCLIENT.APPLICATION.ROWLINK(Лист1!49:49)</f>
        <v>Row 49, 4982640</v>
      </c>
      <c r="J62" s="1">
        <v>41</v>
      </c>
      <c r="K62" s="1" t="s">
        <v>127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Людмила Петровна</cp:lastModifiedBy>
  <cp:lastPrinted>2015-11-03T07:43:45Z</cp:lastPrinted>
  <dcterms:created xsi:type="dcterms:W3CDTF">2013-10-25T07:15:18Z</dcterms:created>
  <dcterms:modified xsi:type="dcterms:W3CDTF">2015-11-12T06:15:06Z</dcterms:modified>
  <cp:category/>
  <cp:version/>
  <cp:contentType/>
  <cp:contentStatus/>
</cp:coreProperties>
</file>