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'v1bvyumsqh02d2hwuje5xik5uk'!$L$21:$L$62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'Лист1'!$A$1:$H$50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<sst xmlns="http://schemas.openxmlformats.org/spreadsheetml/2006/main" count="292" uniqueCount="161">
  <si>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</si>
  <si>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</si>
  <si>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</si>
  <si>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</si>
  <si>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</si>
  <si>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</si>
  <si>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</si>
  <si>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</si>
  <si>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</si>
  <si>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</si>
  <si>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</si>
  <si>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</si>
  <si>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</si>
  <si>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</si>
  <si>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</si>
  <si>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</si>
  <si>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</si>
  <si>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</si>
  <si>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</si>
  <si>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</si>
  <si>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</si>
  <si>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</si>
  <si>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</si>
  <si>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EXPR_21</t>
  </si>
  <si>
    <t>{CF9EE396-9F5E-49EB-9C3C-3F721975D834}</t>
  </si>
  <si>
    <t>EXPR_22</t>
  </si>
  <si>
    <t>{F041DF94-1834-4D89-8BBA-8BB4154FF7B0}</t>
  </si>
  <si>
    <t>CLS_F_FullBusinessCode_150</t>
  </si>
  <si>
    <t>CLS_F_Description_150</t>
  </si>
  <si>
    <t>CLS_S_150</t>
  </si>
  <si>
    <t>{8330ED16-E165-4CFB-95F0-623EF0F30B91}</t>
  </si>
  <si>
    <t>4565</t>
  </si>
  <si>
    <t>1966=-1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</si>
  <si>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</si>
  <si>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</si>
  <si>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</si>
  <si>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</si>
  <si>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</si>
  <si>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</si>
  <si>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</si>
  <si>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</si>
  <si>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</si>
  <si>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</si>
  <si>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</si>
  <si>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</si>
  <si>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</si>
  <si>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</si>
  <si>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</si>
  <si>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</si>
  <si>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</si>
  <si>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</si>
  <si>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</si>
  <si>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</si>
  <si>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</si>
  <si>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</si>
  <si>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</si>
  <si>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</si>
  <si>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</si>
  <si>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</si>
  <si>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</si>
  <si>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</si>
  <si>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</si>
  <si>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</si>
  <si>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</si>
  <si>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</si>
  <si>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</si>
  <si>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</si>
  <si>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</si>
  <si>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</si>
  <si>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</si>
  <si>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</si>
  <si>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</si>
  <si>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</si>
  <si>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</si>
  <si>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</si>
  <si>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</si>
  <si>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</si>
  <si>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</si>
  <si>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</si>
  <si>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</si>
  <si>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</si>
  <si>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</si>
  <si>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</si>
  <si>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</si>
  <si>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</si>
  <si>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</si>
  <si>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</si>
  <si>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</si>
  <si>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</si>
  <si>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</si>
  <si>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</si>
  <si>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</si>
  <si>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</si>
  <si>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</si>
  <si>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</si>
  <si>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</si>
  <si>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</si>
  <si>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</si>
  <si>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</si>
  <si>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</si>
  <si>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</si>
  <si>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</si>
  <si>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</si>
  <si>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</si>
  <si>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</si>
  <si>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</si>
  <si>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</si>
  <si>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</si>
  <si>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</si>
  <si>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</si>
  <si>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</si>
  <si>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</si>
  <si>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</si>
  <si>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</si>
  <si>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</si>
  <si>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</si>
  <si>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</si>
  <si>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</si>
  <si>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</si>
  <si>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</si>
  <si>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</si>
  <si>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</si>
  <si>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</si>
  <si>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</si>
  <si>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</si>
  <si>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</si>
  <si>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</si>
  <si>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</si>
  <si>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</si>
  <si>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</si>
  <si>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</si>
  <si>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</si>
  <si>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</si>
  <si>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</si>
  <si>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</si>
  <si>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</si>
  <si>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</si>
  <si>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</si>
  <si>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0B</t>
  </si>
  <si>
    <t>0B02</t>
  </si>
  <si>
    <t>0D</t>
  </si>
  <si>
    <t>0D01</t>
  </si>
  <si>
    <t>0E</t>
  </si>
  <si>
    <t>0E01</t>
  </si>
  <si>
    <t>0E03</t>
  </si>
  <si>
    <t>ФКР Код</t>
  </si>
  <si>
    <t>ФКР Описание</t>
  </si>
  <si>
    <t>Сумма всего (тыс.рублей) 2017 год</t>
  </si>
  <si>
    <t>Сумма всего (тыс.рублей) 2018 год</t>
  </si>
  <si>
    <t>Сумма всего (тыс.рублей) 2019 год</t>
  </si>
  <si>
    <t>Формула
Сумма всего (тыс.рублей) 2017 год</t>
  </si>
  <si>
    <t>Формула
Сумма всего (тыс.рублей) 2018 год</t>
  </si>
  <si>
    <t>Формула
Сумма всего (тыс.рублей) 2019 год</t>
  </si>
  <si>
    <t>к решению Тужинской районной Думы</t>
  </si>
  <si>
    <t xml:space="preserve">от                                   №            </t>
  </si>
  <si>
    <t xml:space="preserve">Сумма               (тыс. рублей) </t>
  </si>
  <si>
    <t>2018 год</t>
  </si>
  <si>
    <t>2019 год</t>
  </si>
  <si>
    <t>Приложение № 9</t>
  </si>
  <si>
    <t>бюджетных ассигнований по разделам и подразделам классификации расходов бюджетов на 2018 год и на 2019 год</t>
  </si>
  <si>
    <t>Сумма (тыс.рублей)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</si>
</sst>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0" fontId="4" fillId="0" borderId="0" xfId="52" applyFont="1" applyAlignment="1">
      <alignment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49" fontId="5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  <xf numFmtId="0" fontId="7" fillId="0" borderId="10" xfId="0" applyFont="1" applyBorder="1" applyAlignment="1" quotePrefix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quotePrefix="1">
      <alignment horizontal="center" wrapText="1"/>
    </xf>
    <xf numFmtId="49" fontId="6" fillId="0" borderId="11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 quotePrefix="1">
      <alignment horizontal="center" vertical="top" wrapText="1"/>
    </xf>
    <xf numFmtId="11" fontId="6" fillId="0" borderId="11" xfId="0" applyNumberFormat="1" applyFont="1" applyBorder="1" applyAlignment="1" quotePrefix="1">
      <alignment horizontal="center" vertical="center" wrapText="1"/>
    </xf>
    <xf numFmtId="11" fontId="6" fillId="0" borderId="12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2"/>
  <sheetViews>
    <sheetView tabSelected="1" view="pageBreakPreview" zoomScale="90" zoomScaleSheetLayoutView="90" zoomScalePageLayoutView="0" workbookViewId="0" topLeftCell="C1">
      <selection activeCell="C11" sqref="C11"/>
    </sheetView>
  </sheetViews>
  <sheetFormatPr defaultColWidth="9.140625" defaultRowHeight="15"/>
  <cols>
    <col min="1" max="2" width="0" style="3" hidden="1" customWidth="1"/>
    <col min="3" max="3" width="60.421875" style="3" customWidth="1"/>
    <col min="4" max="4" width="4.28125" style="3" customWidth="1"/>
    <col min="5" max="5" width="4.140625" style="3" customWidth="1"/>
    <col min="6" max="6" width="12.7109375" style="4" hidden="1" customWidth="1"/>
    <col min="7" max="7" width="12.28125" style="4" customWidth="1"/>
    <col min="8" max="8" width="11.7109375" style="4" customWidth="1"/>
    <col min="9" max="16384" width="9.140625" style="4" customWidth="1"/>
  </cols>
  <sheetData>
    <row r="1" spans="3:8" ht="18.75">
      <c r="C1" s="30" t="s">
        <v>158</v>
      </c>
      <c r="D1" s="30"/>
      <c r="E1" s="30"/>
      <c r="F1" s="30"/>
      <c r="G1" s="30"/>
      <c r="H1" s="30"/>
    </row>
    <row r="2" spans="3:8" ht="18.75">
      <c r="C2" s="30" t="s">
        <v>153</v>
      </c>
      <c r="D2" s="30"/>
      <c r="E2" s="30"/>
      <c r="F2" s="30"/>
      <c r="G2" s="30"/>
      <c r="H2" s="30"/>
    </row>
    <row r="3" spans="3:8" ht="18.75">
      <c r="C3" s="30" t="s">
        <v>154</v>
      </c>
      <c r="D3" s="30"/>
      <c r="E3" s="30"/>
      <c r="F3" s="30"/>
      <c r="G3" s="30"/>
      <c r="H3" s="30"/>
    </row>
    <row r="4" spans="3:8" ht="18.75">
      <c r="C4" s="13"/>
      <c r="D4" s="12"/>
      <c r="E4" s="12"/>
      <c r="F4" s="11"/>
      <c r="G4" s="11"/>
      <c r="H4" s="11"/>
    </row>
    <row r="5" spans="3:8" ht="12.75">
      <c r="C5" s="10"/>
      <c r="D5" s="12"/>
      <c r="E5" s="12"/>
      <c r="F5" s="11"/>
      <c r="G5" s="11"/>
      <c r="H5" s="11"/>
    </row>
    <row r="6" spans="3:8" ht="18.75">
      <c r="C6" s="28" t="s">
        <v>20</v>
      </c>
      <c r="D6" s="28"/>
      <c r="E6" s="28"/>
      <c r="F6" s="28"/>
      <c r="G6" s="28"/>
      <c r="H6" s="28"/>
    </row>
    <row r="7" spans="3:8" ht="39" customHeight="1">
      <c r="C7" s="29" t="s">
        <v>159</v>
      </c>
      <c r="D7" s="29"/>
      <c r="E7" s="29"/>
      <c r="F7" s="29"/>
      <c r="G7" s="29"/>
      <c r="H7" s="29"/>
    </row>
    <row r="8" spans="3:8" ht="12.75">
      <c r="C8" s="10"/>
      <c r="D8" s="12"/>
      <c r="E8" s="12"/>
      <c r="F8" s="11"/>
      <c r="G8" s="11"/>
      <c r="H8" s="11"/>
    </row>
    <row r="9" spans="3:8" ht="18.75" customHeight="1">
      <c r="C9" s="36" t="s">
        <v>6</v>
      </c>
      <c r="D9" s="34" t="s">
        <v>21</v>
      </c>
      <c r="E9" s="34" t="s">
        <v>22</v>
      </c>
      <c r="F9" s="31"/>
      <c r="G9" s="32" t="s">
        <v>160</v>
      </c>
      <c r="H9" s="33"/>
    </row>
    <row r="10" spans="3:8" ht="18.75" customHeight="1">
      <c r="C10" s="37"/>
      <c r="D10" s="35"/>
      <c r="E10" s="35"/>
      <c r="F10" s="19" t="s">
        <v>155</v>
      </c>
      <c r="G10" s="38" t="s">
        <v>156</v>
      </c>
      <c r="H10" s="38" t="s">
        <v>157</v>
      </c>
    </row>
    <row r="11" spans="1:9" s="18" customFormat="1" ht="12.75">
      <c r="A11" s="16" t="s">
        <v>33</v>
      </c>
      <c r="B11" s="16" t="s">
        <v>34</v>
      </c>
      <c r="C11" s="25" t="s">
        <v>36</v>
      </c>
      <c r="D11" s="26" t="s">
        <v>35</v>
      </c>
      <c r="E11" s="26" t="s">
        <v>35</v>
      </c>
      <c r="F11" s="27">
        <v>143064.5</v>
      </c>
      <c r="G11" s="27">
        <f>G12+G19+G21+G24+G29+G31+G37+G40+G44+G46+G48</f>
        <v>131553.5</v>
      </c>
      <c r="H11" s="27">
        <f>H12+H19+H21+H24+H29+H31+H37+H40+H44+H46+H48</f>
        <v>133184.49000000002</v>
      </c>
      <c r="I11" s="24"/>
    </row>
    <row r="12" spans="1:8" s="18" customFormat="1" ht="12.75">
      <c r="A12" s="16" t="s">
        <v>37</v>
      </c>
      <c r="B12" s="16" t="s">
        <v>38</v>
      </c>
      <c r="C12" s="22" t="s">
        <v>38</v>
      </c>
      <c r="D12" s="17" t="s">
        <v>39</v>
      </c>
      <c r="E12" s="17" t="s">
        <v>35</v>
      </c>
      <c r="F12" s="20">
        <v>22630.1</v>
      </c>
      <c r="G12" s="20">
        <f>G13+G14+G15+G16+G17+G18</f>
        <v>21990.9</v>
      </c>
      <c r="H12" s="20">
        <f>H13+H14+H15+H16+H17+H18</f>
        <v>23202.6</v>
      </c>
    </row>
    <row r="13" spans="1:8" ht="25.5">
      <c r="A13" s="3" t="s">
        <v>40</v>
      </c>
      <c r="B13" s="3" t="s">
        <v>41</v>
      </c>
      <c r="C13" s="23" t="s">
        <v>41</v>
      </c>
      <c r="D13" s="14" t="s">
        <v>39</v>
      </c>
      <c r="E13" s="15" t="s">
        <v>42</v>
      </c>
      <c r="F13" s="21">
        <v>864</v>
      </c>
      <c r="G13" s="21">
        <v>770.9</v>
      </c>
      <c r="H13" s="21">
        <v>761.6</v>
      </c>
    </row>
    <row r="14" spans="1:8" ht="38.25">
      <c r="A14" s="3" t="s">
        <v>43</v>
      </c>
      <c r="B14" s="3" t="s">
        <v>44</v>
      </c>
      <c r="C14" s="23" t="s">
        <v>44</v>
      </c>
      <c r="D14" s="14" t="s">
        <v>39</v>
      </c>
      <c r="E14" s="15" t="s">
        <v>45</v>
      </c>
      <c r="F14" s="21">
        <v>128.9</v>
      </c>
      <c r="G14" s="21">
        <v>113.6</v>
      </c>
      <c r="H14" s="21">
        <v>112.5</v>
      </c>
    </row>
    <row r="15" spans="1:8" ht="38.25">
      <c r="A15" s="3" t="s">
        <v>46</v>
      </c>
      <c r="B15" s="3" t="s">
        <v>47</v>
      </c>
      <c r="C15" s="23" t="s">
        <v>47</v>
      </c>
      <c r="D15" s="14" t="s">
        <v>39</v>
      </c>
      <c r="E15" s="15" t="s">
        <v>48</v>
      </c>
      <c r="F15" s="21">
        <v>17106</v>
      </c>
      <c r="G15" s="21">
        <v>15515</v>
      </c>
      <c r="H15" s="21">
        <v>15331.8</v>
      </c>
    </row>
    <row r="16" spans="1:8" ht="25.5">
      <c r="A16" s="3" t="s">
        <v>49</v>
      </c>
      <c r="B16" s="3" t="s">
        <v>50</v>
      </c>
      <c r="C16" s="23" t="s">
        <v>50</v>
      </c>
      <c r="D16" s="14" t="s">
        <v>39</v>
      </c>
      <c r="E16" s="15" t="s">
        <v>51</v>
      </c>
      <c r="F16" s="21">
        <v>485</v>
      </c>
      <c r="G16" s="21">
        <v>440</v>
      </c>
      <c r="H16" s="21">
        <v>434.8</v>
      </c>
    </row>
    <row r="17" spans="1:8" ht="12.75">
      <c r="A17" s="3" t="s">
        <v>52</v>
      </c>
      <c r="B17" s="3" t="s">
        <v>53</v>
      </c>
      <c r="C17" s="23" t="s">
        <v>53</v>
      </c>
      <c r="D17" s="14" t="s">
        <v>39</v>
      </c>
      <c r="E17" s="15" t="s">
        <v>54</v>
      </c>
      <c r="F17" s="21">
        <v>80</v>
      </c>
      <c r="G17" s="21">
        <v>80</v>
      </c>
      <c r="H17" s="21">
        <v>80</v>
      </c>
    </row>
    <row r="18" spans="1:8" ht="12.75">
      <c r="A18" s="3" t="s">
        <v>55</v>
      </c>
      <c r="B18" s="3" t="s">
        <v>56</v>
      </c>
      <c r="C18" s="23" t="s">
        <v>56</v>
      </c>
      <c r="D18" s="14" t="s">
        <v>39</v>
      </c>
      <c r="E18" s="15" t="s">
        <v>57</v>
      </c>
      <c r="F18" s="21">
        <v>3966.15</v>
      </c>
      <c r="G18" s="21">
        <v>5071.4</v>
      </c>
      <c r="H18" s="21">
        <v>6481.9</v>
      </c>
    </row>
    <row r="19" spans="1:8" s="18" customFormat="1" ht="12.75">
      <c r="A19" s="16" t="s">
        <v>58</v>
      </c>
      <c r="B19" s="16" t="s">
        <v>59</v>
      </c>
      <c r="C19" s="22" t="s">
        <v>59</v>
      </c>
      <c r="D19" s="17" t="s">
        <v>42</v>
      </c>
      <c r="E19" s="17" t="s">
        <v>35</v>
      </c>
      <c r="F19" s="20">
        <v>379.6</v>
      </c>
      <c r="G19" s="20">
        <v>379.6</v>
      </c>
      <c r="H19" s="20">
        <v>379.6</v>
      </c>
    </row>
    <row r="20" spans="1:8" ht="12.75">
      <c r="A20" s="3" t="s">
        <v>60</v>
      </c>
      <c r="B20" s="3" t="s">
        <v>61</v>
      </c>
      <c r="C20" s="23" t="s">
        <v>61</v>
      </c>
      <c r="D20" s="14" t="s">
        <v>42</v>
      </c>
      <c r="E20" s="15" t="s">
        <v>45</v>
      </c>
      <c r="F20" s="21">
        <v>379.6</v>
      </c>
      <c r="G20" s="21">
        <v>379.6</v>
      </c>
      <c r="H20" s="21">
        <v>379.6</v>
      </c>
    </row>
    <row r="21" spans="1:8" s="18" customFormat="1" ht="12.75">
      <c r="A21" s="16" t="s">
        <v>62</v>
      </c>
      <c r="B21" s="16" t="s">
        <v>63</v>
      </c>
      <c r="C21" s="22" t="s">
        <v>63</v>
      </c>
      <c r="D21" s="17" t="s">
        <v>45</v>
      </c>
      <c r="E21" s="17" t="s">
        <v>35</v>
      </c>
      <c r="F21" s="20">
        <v>739.4</v>
      </c>
      <c r="G21" s="20">
        <f>G22+G23</f>
        <v>730.5</v>
      </c>
      <c r="H21" s="20">
        <v>705.49</v>
      </c>
    </row>
    <row r="22" spans="1:8" ht="25.5">
      <c r="A22" s="3" t="s">
        <v>64</v>
      </c>
      <c r="B22" s="3" t="s">
        <v>65</v>
      </c>
      <c r="C22" s="23" t="s">
        <v>65</v>
      </c>
      <c r="D22" s="14" t="s">
        <v>45</v>
      </c>
      <c r="E22" s="15" t="s">
        <v>66</v>
      </c>
      <c r="F22" s="21">
        <v>686.43</v>
      </c>
      <c r="G22" s="21">
        <v>677.5</v>
      </c>
      <c r="H22" s="21">
        <v>652.5</v>
      </c>
    </row>
    <row r="23" spans="1:8" ht="25.5">
      <c r="A23" s="3" t="s">
        <v>67</v>
      </c>
      <c r="B23" s="3" t="s">
        <v>68</v>
      </c>
      <c r="C23" s="23" t="s">
        <v>68</v>
      </c>
      <c r="D23" s="14" t="s">
        <v>45</v>
      </c>
      <c r="E23" s="15" t="s">
        <v>69</v>
      </c>
      <c r="F23" s="21">
        <v>53</v>
      </c>
      <c r="G23" s="21">
        <v>53</v>
      </c>
      <c r="H23" s="21">
        <v>53</v>
      </c>
    </row>
    <row r="24" spans="1:8" s="18" customFormat="1" ht="12.75">
      <c r="A24" s="16" t="s">
        <v>70</v>
      </c>
      <c r="B24" s="16" t="s">
        <v>71</v>
      </c>
      <c r="C24" s="22" t="s">
        <v>71</v>
      </c>
      <c r="D24" s="17" t="s">
        <v>48</v>
      </c>
      <c r="E24" s="17" t="s">
        <v>35</v>
      </c>
      <c r="F24" s="20">
        <v>20697.8</v>
      </c>
      <c r="G24" s="20">
        <f>G25+G26+G27+G28</f>
        <v>20406.600000000002</v>
      </c>
      <c r="H24" s="20">
        <f>H25+H26+H27+H28</f>
        <v>20552.4</v>
      </c>
    </row>
    <row r="25" spans="1:8" ht="12.75">
      <c r="A25" s="3" t="s">
        <v>72</v>
      </c>
      <c r="B25" s="3" t="s">
        <v>73</v>
      </c>
      <c r="C25" s="23" t="s">
        <v>73</v>
      </c>
      <c r="D25" s="14" t="s">
        <v>48</v>
      </c>
      <c r="E25" s="15" t="s">
        <v>74</v>
      </c>
      <c r="F25" s="21">
        <v>1790.1</v>
      </c>
      <c r="G25" s="21">
        <v>1358.6</v>
      </c>
      <c r="H25" s="21">
        <v>1358.6</v>
      </c>
    </row>
    <row r="26" spans="1:8" ht="12.75">
      <c r="A26" s="3" t="s">
        <v>75</v>
      </c>
      <c r="B26" s="3" t="s">
        <v>76</v>
      </c>
      <c r="C26" s="23" t="s">
        <v>76</v>
      </c>
      <c r="D26" s="14" t="s">
        <v>48</v>
      </c>
      <c r="E26" s="15" t="s">
        <v>77</v>
      </c>
      <c r="F26" s="21">
        <v>1066.6</v>
      </c>
      <c r="G26" s="21">
        <v>1066.6</v>
      </c>
      <c r="H26" s="21">
        <v>1066.6</v>
      </c>
    </row>
    <row r="27" spans="1:8" ht="12.75">
      <c r="A27" s="3" t="s">
        <v>78</v>
      </c>
      <c r="B27" s="3" t="s">
        <v>79</v>
      </c>
      <c r="C27" s="23" t="s">
        <v>79</v>
      </c>
      <c r="D27" s="14" t="s">
        <v>48</v>
      </c>
      <c r="E27" s="15" t="s">
        <v>66</v>
      </c>
      <c r="F27" s="21">
        <v>17826.09</v>
      </c>
      <c r="G27" s="21">
        <v>17966.4</v>
      </c>
      <c r="H27" s="21">
        <v>18112.2</v>
      </c>
    </row>
    <row r="28" spans="1:8" ht="12.75">
      <c r="A28" s="3" t="s">
        <v>80</v>
      </c>
      <c r="B28" s="3" t="s">
        <v>81</v>
      </c>
      <c r="C28" s="23" t="s">
        <v>81</v>
      </c>
      <c r="D28" s="14" t="s">
        <v>48</v>
      </c>
      <c r="E28" s="15" t="s">
        <v>82</v>
      </c>
      <c r="F28" s="21">
        <v>15</v>
      </c>
      <c r="G28" s="21">
        <v>15</v>
      </c>
      <c r="H28" s="21">
        <v>15</v>
      </c>
    </row>
    <row r="29" spans="1:8" s="18" customFormat="1" ht="12.75">
      <c r="A29" s="16" t="s">
        <v>83</v>
      </c>
      <c r="B29" s="16" t="s">
        <v>84</v>
      </c>
      <c r="C29" s="22" t="s">
        <v>84</v>
      </c>
      <c r="D29" s="17" t="s">
        <v>51</v>
      </c>
      <c r="E29" s="17" t="s">
        <v>35</v>
      </c>
      <c r="F29" s="20">
        <v>280</v>
      </c>
      <c r="G29" s="20">
        <v>280</v>
      </c>
      <c r="H29" s="20">
        <v>280</v>
      </c>
    </row>
    <row r="30" spans="1:8" ht="12.75">
      <c r="A30" s="3" t="s">
        <v>85</v>
      </c>
      <c r="B30" s="3" t="s">
        <v>86</v>
      </c>
      <c r="C30" s="23" t="s">
        <v>86</v>
      </c>
      <c r="D30" s="14" t="s">
        <v>51</v>
      </c>
      <c r="E30" s="15" t="s">
        <v>74</v>
      </c>
      <c r="F30" s="21">
        <v>280</v>
      </c>
      <c r="G30" s="21">
        <v>280</v>
      </c>
      <c r="H30" s="21">
        <v>280</v>
      </c>
    </row>
    <row r="31" spans="1:9" s="18" customFormat="1" ht="12.75">
      <c r="A31" s="16" t="s">
        <v>87</v>
      </c>
      <c r="B31" s="16" t="s">
        <v>88</v>
      </c>
      <c r="C31" s="22" t="s">
        <v>88</v>
      </c>
      <c r="D31" s="17" t="s">
        <v>89</v>
      </c>
      <c r="E31" s="17" t="s">
        <v>35</v>
      </c>
      <c r="F31" s="20">
        <v>64354.5</v>
      </c>
      <c r="G31" s="20">
        <f>G32+G33+G34+G35+G36</f>
        <v>61598.5</v>
      </c>
      <c r="H31" s="20">
        <f>H32+H33+H34+H35+H36</f>
        <v>61941.8</v>
      </c>
      <c r="I31" s="24"/>
    </row>
    <row r="32" spans="1:8" ht="12.75">
      <c r="A32" s="3" t="s">
        <v>90</v>
      </c>
      <c r="B32" s="3" t="s">
        <v>91</v>
      </c>
      <c r="C32" s="23" t="s">
        <v>91</v>
      </c>
      <c r="D32" s="14" t="s">
        <v>89</v>
      </c>
      <c r="E32" s="15" t="s">
        <v>39</v>
      </c>
      <c r="F32" s="21">
        <v>14049.97</v>
      </c>
      <c r="G32" s="21">
        <v>13498.6</v>
      </c>
      <c r="H32" s="21">
        <v>13605</v>
      </c>
    </row>
    <row r="33" spans="1:8" ht="12.75">
      <c r="A33" s="3" t="s">
        <v>92</v>
      </c>
      <c r="B33" s="3" t="s">
        <v>93</v>
      </c>
      <c r="C33" s="23" t="s">
        <v>93</v>
      </c>
      <c r="D33" s="14" t="s">
        <v>89</v>
      </c>
      <c r="E33" s="15" t="s">
        <v>42</v>
      </c>
      <c r="F33" s="21">
        <v>40025.11</v>
      </c>
      <c r="G33" s="21">
        <v>38717.2</v>
      </c>
      <c r="H33" s="21">
        <v>39018.5</v>
      </c>
    </row>
    <row r="34" spans="1:8" ht="12.75">
      <c r="A34" s="3" t="s">
        <v>94</v>
      </c>
      <c r="B34" s="3" t="s">
        <v>95</v>
      </c>
      <c r="C34" s="23" t="s">
        <v>95</v>
      </c>
      <c r="D34" s="14" t="s">
        <v>89</v>
      </c>
      <c r="E34" s="15" t="s">
        <v>45</v>
      </c>
      <c r="F34" s="21">
        <v>7150</v>
      </c>
      <c r="G34" s="21">
        <v>6500.3</v>
      </c>
      <c r="H34" s="21">
        <v>6441.2</v>
      </c>
    </row>
    <row r="35" spans="1:8" ht="12.75">
      <c r="A35" s="3" t="s">
        <v>96</v>
      </c>
      <c r="B35" s="3" t="s">
        <v>97</v>
      </c>
      <c r="C35" s="23" t="s">
        <v>97</v>
      </c>
      <c r="D35" s="14" t="s">
        <v>89</v>
      </c>
      <c r="E35" s="15" t="s">
        <v>89</v>
      </c>
      <c r="F35" s="21">
        <v>394.8</v>
      </c>
      <c r="G35" s="21">
        <v>394.8</v>
      </c>
      <c r="H35" s="21">
        <v>394.8</v>
      </c>
    </row>
    <row r="36" spans="1:8" ht="12.75">
      <c r="A36" s="3" t="s">
        <v>98</v>
      </c>
      <c r="B36" s="3" t="s">
        <v>99</v>
      </c>
      <c r="C36" s="23" t="s">
        <v>99</v>
      </c>
      <c r="D36" s="14" t="s">
        <v>89</v>
      </c>
      <c r="E36" s="15" t="s">
        <v>66</v>
      </c>
      <c r="F36" s="21">
        <v>2734.6</v>
      </c>
      <c r="G36" s="21">
        <v>2487.6</v>
      </c>
      <c r="H36" s="21">
        <v>2482.3</v>
      </c>
    </row>
    <row r="37" spans="1:8" s="18" customFormat="1" ht="12.75">
      <c r="A37" s="16" t="s">
        <v>100</v>
      </c>
      <c r="B37" s="16" t="s">
        <v>101</v>
      </c>
      <c r="C37" s="22" t="s">
        <v>101</v>
      </c>
      <c r="D37" s="17" t="s">
        <v>77</v>
      </c>
      <c r="E37" s="17" t="s">
        <v>35</v>
      </c>
      <c r="F37" s="20">
        <v>10898.32</v>
      </c>
      <c r="G37" s="20">
        <f>G38+G39</f>
        <v>9752.9</v>
      </c>
      <c r="H37" s="20">
        <f>H38+H39</f>
        <v>9669.1</v>
      </c>
    </row>
    <row r="38" spans="1:8" ht="12.75">
      <c r="A38" s="3" t="s">
        <v>102</v>
      </c>
      <c r="B38" s="3" t="s">
        <v>103</v>
      </c>
      <c r="C38" s="23" t="s">
        <v>103</v>
      </c>
      <c r="D38" s="14" t="s">
        <v>77</v>
      </c>
      <c r="E38" s="15" t="s">
        <v>39</v>
      </c>
      <c r="F38" s="21">
        <v>10309.13</v>
      </c>
      <c r="G38" s="21">
        <v>9217.5</v>
      </c>
      <c r="H38" s="21">
        <v>9139.6</v>
      </c>
    </row>
    <row r="39" spans="1:8" ht="12.75">
      <c r="A39" s="3" t="s">
        <v>104</v>
      </c>
      <c r="B39" s="3" t="s">
        <v>105</v>
      </c>
      <c r="C39" s="23" t="s">
        <v>105</v>
      </c>
      <c r="D39" s="14" t="s">
        <v>77</v>
      </c>
      <c r="E39" s="15" t="s">
        <v>48</v>
      </c>
      <c r="F39" s="21">
        <v>589.19</v>
      </c>
      <c r="G39" s="21">
        <v>535.4</v>
      </c>
      <c r="H39" s="21">
        <v>529.5</v>
      </c>
    </row>
    <row r="40" spans="1:8" s="18" customFormat="1" ht="12.75">
      <c r="A40" s="16" t="s">
        <v>106</v>
      </c>
      <c r="B40" s="16" t="s">
        <v>107</v>
      </c>
      <c r="C40" s="22" t="s">
        <v>107</v>
      </c>
      <c r="D40" s="17" t="s">
        <v>108</v>
      </c>
      <c r="E40" s="17" t="s">
        <v>35</v>
      </c>
      <c r="F40" s="20">
        <v>10770.71</v>
      </c>
      <c r="G40" s="20">
        <f>G41+G42+G43</f>
        <v>9040.3</v>
      </c>
      <c r="H40" s="20">
        <f>H41+H42+H43</f>
        <v>9179.3</v>
      </c>
    </row>
    <row r="41" spans="1:8" ht="12.75">
      <c r="A41" s="3" t="s">
        <v>109</v>
      </c>
      <c r="B41" s="3" t="s">
        <v>110</v>
      </c>
      <c r="C41" s="23" t="s">
        <v>110</v>
      </c>
      <c r="D41" s="14" t="s">
        <v>108</v>
      </c>
      <c r="E41" s="15" t="s">
        <v>39</v>
      </c>
      <c r="F41" s="21">
        <v>647.61</v>
      </c>
      <c r="G41" s="21">
        <v>647.6</v>
      </c>
      <c r="H41" s="21">
        <v>647.6</v>
      </c>
    </row>
    <row r="42" spans="1:8" ht="12.75">
      <c r="A42" s="3" t="s">
        <v>111</v>
      </c>
      <c r="B42" s="3" t="s">
        <v>112</v>
      </c>
      <c r="C42" s="23" t="s">
        <v>112</v>
      </c>
      <c r="D42" s="14" t="s">
        <v>108</v>
      </c>
      <c r="E42" s="15" t="s">
        <v>45</v>
      </c>
      <c r="F42" s="21">
        <v>3274</v>
      </c>
      <c r="G42" s="21">
        <v>3425</v>
      </c>
      <c r="H42" s="21">
        <v>3564</v>
      </c>
    </row>
    <row r="43" spans="1:8" ht="12.75">
      <c r="A43" s="3" t="s">
        <v>113</v>
      </c>
      <c r="B43" s="3" t="s">
        <v>114</v>
      </c>
      <c r="C43" s="23" t="s">
        <v>114</v>
      </c>
      <c r="D43" s="14" t="s">
        <v>108</v>
      </c>
      <c r="E43" s="15" t="s">
        <v>48</v>
      </c>
      <c r="F43" s="21">
        <v>6849.1</v>
      </c>
      <c r="G43" s="21">
        <v>4967.7</v>
      </c>
      <c r="H43" s="21">
        <v>4967.7</v>
      </c>
    </row>
    <row r="44" spans="1:8" s="18" customFormat="1" ht="12.75">
      <c r="A44" s="16" t="s">
        <v>115</v>
      </c>
      <c r="B44" s="16" t="s">
        <v>116</v>
      </c>
      <c r="C44" s="22" t="s">
        <v>116</v>
      </c>
      <c r="D44" s="17" t="s">
        <v>54</v>
      </c>
      <c r="E44" s="17" t="s">
        <v>35</v>
      </c>
      <c r="F44" s="20">
        <v>67</v>
      </c>
      <c r="G44" s="20">
        <v>41</v>
      </c>
      <c r="H44" s="20">
        <v>41</v>
      </c>
    </row>
    <row r="45" spans="1:8" ht="12.75">
      <c r="A45" s="3" t="s">
        <v>117</v>
      </c>
      <c r="B45" s="3" t="s">
        <v>118</v>
      </c>
      <c r="C45" s="23" t="s">
        <v>118</v>
      </c>
      <c r="D45" s="14" t="s">
        <v>54</v>
      </c>
      <c r="E45" s="15" t="s">
        <v>42</v>
      </c>
      <c r="F45" s="21">
        <v>67</v>
      </c>
      <c r="G45" s="21">
        <v>41</v>
      </c>
      <c r="H45" s="21">
        <v>41</v>
      </c>
    </row>
    <row r="46" spans="1:8" s="18" customFormat="1" ht="12.75">
      <c r="A46" s="16" t="s">
        <v>119</v>
      </c>
      <c r="B46" s="16" t="s">
        <v>120</v>
      </c>
      <c r="C46" s="22" t="s">
        <v>120</v>
      </c>
      <c r="D46" s="17" t="s">
        <v>57</v>
      </c>
      <c r="E46" s="17" t="s">
        <v>35</v>
      </c>
      <c r="F46" s="20">
        <v>720</v>
      </c>
      <c r="G46" s="20">
        <v>500</v>
      </c>
      <c r="H46" s="20">
        <v>400</v>
      </c>
    </row>
    <row r="47" spans="1:8" ht="12.75">
      <c r="A47" s="3" t="s">
        <v>121</v>
      </c>
      <c r="B47" s="3" t="s">
        <v>122</v>
      </c>
      <c r="C47" s="23" t="s">
        <v>122</v>
      </c>
      <c r="D47" s="14" t="s">
        <v>57</v>
      </c>
      <c r="E47" s="15" t="s">
        <v>39</v>
      </c>
      <c r="F47" s="21">
        <v>720</v>
      </c>
      <c r="G47" s="21">
        <v>500</v>
      </c>
      <c r="H47" s="21">
        <v>400</v>
      </c>
    </row>
    <row r="48" spans="1:8" s="18" customFormat="1" ht="25.5">
      <c r="A48" s="16" t="s">
        <v>123</v>
      </c>
      <c r="B48" s="16" t="s">
        <v>124</v>
      </c>
      <c r="C48" s="22" t="s">
        <v>124</v>
      </c>
      <c r="D48" s="17" t="s">
        <v>69</v>
      </c>
      <c r="E48" s="17" t="s">
        <v>35</v>
      </c>
      <c r="F48" s="20">
        <v>11527.05</v>
      </c>
      <c r="G48" s="20">
        <f>G49+G50</f>
        <v>6833.2</v>
      </c>
      <c r="H48" s="20">
        <f>H49+H50</f>
        <v>6833.2</v>
      </c>
    </row>
    <row r="49" spans="1:8" ht="25.5">
      <c r="A49" s="3" t="s">
        <v>125</v>
      </c>
      <c r="B49" s="3" t="s">
        <v>126</v>
      </c>
      <c r="C49" s="23" t="s">
        <v>126</v>
      </c>
      <c r="D49" s="14" t="s">
        <v>69</v>
      </c>
      <c r="E49" s="15" t="s">
        <v>39</v>
      </c>
      <c r="F49" s="21">
        <v>1113</v>
      </c>
      <c r="G49" s="21">
        <v>1112</v>
      </c>
      <c r="H49" s="21">
        <v>1111</v>
      </c>
    </row>
    <row r="50" spans="1:8" ht="12.75">
      <c r="A50" s="3" t="s">
        <v>127</v>
      </c>
      <c r="B50" s="3" t="s">
        <v>128</v>
      </c>
      <c r="C50" s="23" t="s">
        <v>128</v>
      </c>
      <c r="D50" s="14" t="s">
        <v>69</v>
      </c>
      <c r="E50" s="15" t="s">
        <v>45</v>
      </c>
      <c r="F50" s="21">
        <v>10414.05</v>
      </c>
      <c r="G50" s="21">
        <v>5721.2</v>
      </c>
      <c r="H50" s="21">
        <v>5722.2</v>
      </c>
    </row>
    <row r="51" spans="1:8" s="6" customFormat="1" ht="89.25" hidden="1">
      <c r="A51" s="10" t="s">
        <v>3</v>
      </c>
      <c r="B51" s="10" t="s">
        <v>4</v>
      </c>
      <c r="C51" s="10" t="s">
        <v>5</v>
      </c>
      <c r="D51" s="10" t="s">
        <v>9</v>
      </c>
      <c r="E51" s="10" t="s">
        <v>13</v>
      </c>
      <c r="F51" s="5" t="s">
        <v>150</v>
      </c>
      <c r="G51" s="5" t="s">
        <v>151</v>
      </c>
      <c r="H51" s="5" t="s">
        <v>152</v>
      </c>
    </row>
    <row r="52" spans="1:8" s="9" customFormat="1" ht="38.25" hidden="1">
      <c r="A52" s="7" t="s">
        <v>145</v>
      </c>
      <c r="B52" s="7" t="s">
        <v>146</v>
      </c>
      <c r="C52" s="7" t="s">
        <v>6</v>
      </c>
      <c r="D52" s="7" t="s">
        <v>10</v>
      </c>
      <c r="E52" s="7" t="s">
        <v>14</v>
      </c>
      <c r="F52" s="8" t="s">
        <v>147</v>
      </c>
      <c r="G52" s="8" t="s">
        <v>148</v>
      </c>
      <c r="H52" s="8" t="s">
        <v>149</v>
      </c>
    </row>
  </sheetData>
  <sheetProtection/>
  <mergeCells count="9">
    <mergeCell ref="G9:H9"/>
    <mergeCell ref="E9:E10"/>
    <mergeCell ref="D9:D10"/>
    <mergeCell ref="C9:C10"/>
    <mergeCell ref="C7:H7"/>
    <mergeCell ref="C6:H6"/>
    <mergeCell ref="C1:H1"/>
    <mergeCell ref="C2:H2"/>
    <mergeCell ref="C3:H3"/>
  </mergeCells>
  <printOptions/>
  <pageMargins left="0.9055118110236221" right="0.5905511811023623" top="0.7480314960629921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M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Лист1!$A$51:$F$52</f>
        <v>#VALUE!</v>
      </c>
    </row>
    <row r="5" ht="15">
      <c r="B5" s="2">
        <v>1.06</v>
      </c>
    </row>
    <row r="6" ht="15">
      <c r="B6" s="2" t="s">
        <v>30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32</v>
      </c>
      <c r="B15" s="2">
        <v>2653</v>
      </c>
    </row>
    <row r="16" spans="1:2" ht="15">
      <c r="A16" s="2">
        <v>1</v>
      </c>
      <c r="B16" s="1" t="s">
        <v>2</v>
      </c>
    </row>
    <row r="17" ht="15">
      <c r="B17" s="1" t="s">
        <v>31</v>
      </c>
    </row>
    <row r="18" spans="1:13" ht="15">
      <c r="A18" s="2" t="str">
        <f>Лист1!51:51</f>
        <v>ФКР
Код</v>
      </c>
      <c r="B18" s="1" t="s">
        <v>1</v>
      </c>
      <c r="D18"/>
      <c r="E18"/>
      <c r="F18"/>
      <c r="G18"/>
      <c r="H18"/>
      <c r="I18"/>
      <c r="J18"/>
      <c r="K18"/>
      <c r="M18"/>
    </row>
    <row r="19" spans="1:11" ht="15">
      <c r="A19" s="2" t="str">
        <f>Лист1!52:52</f>
        <v>ФКР Код</v>
      </c>
      <c r="B19" s="2" t="s">
        <v>0</v>
      </c>
      <c r="C19" s="2">
        <v>2</v>
      </c>
      <c r="D19" s="1" t="s">
        <v>27</v>
      </c>
      <c r="E19" s="1" t="s">
        <v>28</v>
      </c>
      <c r="F19" s="1" t="s">
        <v>8</v>
      </c>
      <c r="G19" s="1" t="s">
        <v>12</v>
      </c>
      <c r="H19" s="1" t="s">
        <v>16</v>
      </c>
      <c r="I19" s="1" t="s">
        <v>18</v>
      </c>
      <c r="J19" s="1" t="s">
        <v>24</v>
      </c>
      <c r="K19" s="1" t="s">
        <v>26</v>
      </c>
    </row>
    <row r="20" spans="3:13" ht="15">
      <c r="C20" s="1">
        <v>0.30194801092147827</v>
      </c>
      <c r="D20" s="1" t="s">
        <v>27</v>
      </c>
      <c r="E20" s="1" t="s">
        <v>28</v>
      </c>
      <c r="F20" s="1" t="s">
        <v>7</v>
      </c>
      <c r="G20" s="1" t="s">
        <v>11</v>
      </c>
      <c r="H20" s="1" t="s">
        <v>15</v>
      </c>
      <c r="I20" s="1" t="s">
        <v>17</v>
      </c>
      <c r="J20" s="1" t="s">
        <v>23</v>
      </c>
      <c r="K20" s="1" t="s">
        <v>25</v>
      </c>
      <c r="L20" s="1" t="s">
        <v>19</v>
      </c>
      <c r="M20" s="1" t="s">
        <v>29</v>
      </c>
    </row>
    <row r="21" spans="3:11" s="2" customFormat="1" ht="15">
      <c r="C21" s="2" t="str">
        <f>_XLL.OFFICECOMCLIENT.APPLICATION.RANGELINK(C22:C22,D21:L21)</f>
        <v>[...]</v>
      </c>
      <c r="D21" s="2" t="str">
        <f>_XLL.OFFICECOMCLIENT.APPLICATION.COLUMNLINK(Лист1!A:A)</f>
        <v>Column 1, 2445156</v>
      </c>
      <c r="E21" s="2" t="str">
        <f>_XLL.OFFICECOMCLIENT.APPLICATION.COLUMNLINK(Лист1!B:B)</f>
        <v>Column 2, 2445156</v>
      </c>
      <c r="F21" s="2" t="str">
        <f>_XLL.OFFICECOMCLIENT.APPLICATION.COLUMNLINK(Лист1!C:C)</f>
        <v>Column 3, 2445156</v>
      </c>
      <c r="G21" s="2" t="str">
        <f>_XLL.OFFICECOMCLIENT.APPLICATION.COLUMNLINK(Лист1!D:D)</f>
        <v>Column 4, 2445156</v>
      </c>
      <c r="H21" s="2" t="str">
        <f>_XLL.OFFICECOMCLIENT.APPLICATION.COLUMNLINK(Лист1!E:E)</f>
        <v>Column 5, 2445156</v>
      </c>
      <c r="I21" s="2" t="str">
        <f>_XLL.OFFICECOMCLIENT.APPLICATION.COLUMNLINK(Лист1!F:F)</f>
        <v>Column 6, 2445156</v>
      </c>
      <c r="J21" s="2" t="str">
        <f>_XLL.OFFICECOMCLIENT.APPLICATION.COLUMNLINK(Лист1!G:G)</f>
        <v>Column 7, 2445156</v>
      </c>
      <c r="K21" s="2" t="str">
        <f>_XLL.OFFICECOMCLIENT.APPLICATION.COLUMNLINK(Лист1!H:H)</f>
        <v>Column 8, 2445156</v>
      </c>
    </row>
    <row r="22" spans="3:13" ht="15">
      <c r="C22" s="2" t="str">
        <f>_XLL.OFFICECOMCLIENT.APPLICATION.ROWLINK(Лист1!11:11)</f>
        <v>Row 11, 2445156</v>
      </c>
      <c r="L22" s="1">
        <v>1</v>
      </c>
      <c r="M22" s="1" t="s">
        <v>129</v>
      </c>
    </row>
    <row r="23" spans="3:13" ht="15">
      <c r="C23" s="2" t="str">
        <f>_XLL.OFFICECOMCLIENT.APPLICATION.ROWLINK(Лист1!12:12)</f>
        <v>Row 12, 2445156</v>
      </c>
      <c r="L23" s="1">
        <v>2</v>
      </c>
      <c r="M23" s="1" t="s">
        <v>39</v>
      </c>
    </row>
    <row r="24" spans="3:13" ht="15">
      <c r="C24" s="2" t="str">
        <f>_XLL.OFFICECOMCLIENT.APPLICATION.ROWLINK(Лист1!13:13)</f>
        <v>Row 13, 2445156</v>
      </c>
      <c r="L24" s="1">
        <v>3</v>
      </c>
      <c r="M24" s="1" t="s">
        <v>40</v>
      </c>
    </row>
    <row r="25" spans="3:13" ht="15">
      <c r="C25" s="2" t="str">
        <f>_XLL.OFFICECOMCLIENT.APPLICATION.ROWLINK(Лист1!14:14)</f>
        <v>Row 14, 2445156</v>
      </c>
      <c r="L25" s="1">
        <v>4</v>
      </c>
      <c r="M25" s="1" t="s">
        <v>43</v>
      </c>
    </row>
    <row r="26" spans="3:13" ht="15">
      <c r="C26" s="2" t="str">
        <f>_XLL.OFFICECOMCLIENT.APPLICATION.ROWLINK(Лист1!15:15)</f>
        <v>Row 15, 2445156</v>
      </c>
      <c r="L26" s="1">
        <v>5</v>
      </c>
      <c r="M26" s="1" t="s">
        <v>46</v>
      </c>
    </row>
    <row r="27" spans="3:13" ht="15">
      <c r="C27" s="2" t="str">
        <f>_XLL.OFFICECOMCLIENT.APPLICATION.ROWLINK(Лист1!16:16)</f>
        <v>Row 16, 2445156</v>
      </c>
      <c r="L27" s="1">
        <v>6</v>
      </c>
      <c r="M27" s="1" t="s">
        <v>49</v>
      </c>
    </row>
    <row r="28" spans="3:13" ht="15">
      <c r="C28" s="2" t="str">
        <f>_XLL.OFFICECOMCLIENT.APPLICATION.ROWLINK(Лист1!17:17)</f>
        <v>Row 17, 2445156</v>
      </c>
      <c r="L28" s="1">
        <v>7</v>
      </c>
      <c r="M28" s="1" t="s">
        <v>130</v>
      </c>
    </row>
    <row r="29" spans="3:13" ht="15">
      <c r="C29" s="2" t="str">
        <f>_XLL.OFFICECOMCLIENT.APPLICATION.ROWLINK(Лист1!18:18)</f>
        <v>Row 18, 2445156</v>
      </c>
      <c r="L29" s="1">
        <v>8</v>
      </c>
      <c r="M29" s="1" t="s">
        <v>131</v>
      </c>
    </row>
    <row r="30" spans="3:13" ht="15">
      <c r="C30" s="2" t="str">
        <f>_XLL.OFFICECOMCLIENT.APPLICATION.ROWLINK(Лист1!19:19)</f>
        <v>Row 19, 2445156</v>
      </c>
      <c r="L30" s="1">
        <v>9</v>
      </c>
      <c r="M30" s="1" t="s">
        <v>42</v>
      </c>
    </row>
    <row r="31" spans="3:13" ht="15">
      <c r="C31" s="2" t="str">
        <f>_XLL.OFFICECOMCLIENT.APPLICATION.ROWLINK(Лист1!20:20)</f>
        <v>Row 20, 2445156</v>
      </c>
      <c r="L31" s="1">
        <v>10</v>
      </c>
      <c r="M31" s="1" t="s">
        <v>60</v>
      </c>
    </row>
    <row r="32" spans="3:13" ht="15">
      <c r="C32" s="2" t="str">
        <f>_XLL.OFFICECOMCLIENT.APPLICATION.ROWLINK(Лист1!21:21)</f>
        <v>Row 21, 2445156</v>
      </c>
      <c r="L32" s="1">
        <v>11</v>
      </c>
      <c r="M32" s="1" t="s">
        <v>45</v>
      </c>
    </row>
    <row r="33" spans="3:13" ht="15">
      <c r="C33" s="2" t="str">
        <f>_XLL.OFFICECOMCLIENT.APPLICATION.ROWLINK(Лист1!22:22)</f>
        <v>Row 22, 2445156</v>
      </c>
      <c r="L33" s="1">
        <v>12</v>
      </c>
      <c r="M33" s="1" t="s">
        <v>64</v>
      </c>
    </row>
    <row r="34" spans="3:13" ht="15">
      <c r="C34" s="2" t="str">
        <f>_XLL.OFFICECOMCLIENT.APPLICATION.ROWLINK(Лист1!23:23)</f>
        <v>Row 23, 2445156</v>
      </c>
      <c r="L34" s="1">
        <v>13</v>
      </c>
      <c r="M34" s="1" t="s">
        <v>132</v>
      </c>
    </row>
    <row r="35" spans="3:13" ht="15">
      <c r="C35" s="2" t="str">
        <f>_XLL.OFFICECOMCLIENT.APPLICATION.ROWLINK(Лист1!24:24)</f>
        <v>Row 24, 2445156</v>
      </c>
      <c r="L35" s="1">
        <v>14</v>
      </c>
      <c r="M35" s="1" t="s">
        <v>48</v>
      </c>
    </row>
    <row r="36" spans="3:13" ht="15">
      <c r="C36" s="2" t="str">
        <f>_XLL.OFFICECOMCLIENT.APPLICATION.ROWLINK(Лист1!25:25)</f>
        <v>Row 25, 2445156</v>
      </c>
      <c r="L36" s="1">
        <v>15</v>
      </c>
      <c r="M36" s="1" t="s">
        <v>72</v>
      </c>
    </row>
    <row r="37" spans="3:13" ht="15">
      <c r="C37" s="2" t="str">
        <f>_XLL.OFFICECOMCLIENT.APPLICATION.ROWLINK(Лист1!26:26)</f>
        <v>Row 26, 2445156</v>
      </c>
      <c r="L37" s="1">
        <v>16</v>
      </c>
      <c r="M37" s="1" t="s">
        <v>75</v>
      </c>
    </row>
    <row r="38" spans="3:13" ht="15">
      <c r="C38" s="2" t="str">
        <f>_XLL.OFFICECOMCLIENT.APPLICATION.ROWLINK(Лист1!27:27)</f>
        <v>Row 27, 2445156</v>
      </c>
      <c r="L38" s="1">
        <v>17</v>
      </c>
      <c r="M38" s="1" t="s">
        <v>78</v>
      </c>
    </row>
    <row r="39" spans="3:13" ht="15">
      <c r="C39" s="2" t="str">
        <f>_XLL.OFFICECOMCLIENT.APPLICATION.ROWLINK(Лист1!28:28)</f>
        <v>Row 28, 2445156</v>
      </c>
      <c r="L39" s="1">
        <v>18</v>
      </c>
      <c r="M39" s="1" t="s">
        <v>133</v>
      </c>
    </row>
    <row r="40" spans="3:13" ht="15">
      <c r="C40" s="2" t="str">
        <f>_XLL.OFFICECOMCLIENT.APPLICATION.ROWLINK(Лист1!29:29)</f>
        <v>Row 29, 2445156</v>
      </c>
      <c r="L40" s="1">
        <v>19</v>
      </c>
      <c r="M40" s="1" t="s">
        <v>51</v>
      </c>
    </row>
    <row r="41" spans="3:13" ht="15">
      <c r="C41" s="2" t="str">
        <f>_XLL.OFFICECOMCLIENT.APPLICATION.ROWLINK(Лист1!30:30)</f>
        <v>Row 30, 2445156</v>
      </c>
      <c r="L41" s="1">
        <v>20</v>
      </c>
      <c r="M41" s="1" t="s">
        <v>85</v>
      </c>
    </row>
    <row r="42" spans="3:13" ht="15">
      <c r="C42" s="2" t="str">
        <f>_XLL.OFFICECOMCLIENT.APPLICATION.ROWLINK(Лист1!31:31)</f>
        <v>Row 31, 2445156</v>
      </c>
      <c r="L42" s="1">
        <v>21</v>
      </c>
      <c r="M42" s="1" t="s">
        <v>89</v>
      </c>
    </row>
    <row r="43" spans="3:13" ht="15">
      <c r="C43" s="2" t="str">
        <f>_XLL.OFFICECOMCLIENT.APPLICATION.ROWLINK(Лист1!32:32)</f>
        <v>Row 32, 2445156</v>
      </c>
      <c r="L43" s="1">
        <v>22</v>
      </c>
      <c r="M43" s="1" t="s">
        <v>90</v>
      </c>
    </row>
    <row r="44" spans="3:13" ht="15">
      <c r="C44" s="2" t="str">
        <f>_XLL.OFFICECOMCLIENT.APPLICATION.ROWLINK(Лист1!33:33)</f>
        <v>Row 33, 2445156</v>
      </c>
      <c r="L44" s="1">
        <v>23</v>
      </c>
      <c r="M44" s="1" t="s">
        <v>92</v>
      </c>
    </row>
    <row r="45" spans="3:13" ht="15">
      <c r="C45" s="2" t="str">
        <f>_XLL.OFFICECOMCLIENT.APPLICATION.ROWLINK(Лист1!34:34)</f>
        <v>Row 34, 2445156</v>
      </c>
      <c r="L45" s="1">
        <v>24</v>
      </c>
      <c r="M45" s="1" t="s">
        <v>94</v>
      </c>
    </row>
    <row r="46" spans="3:13" ht="15">
      <c r="C46" s="2" t="str">
        <f>_XLL.OFFICECOMCLIENT.APPLICATION.ROWLINK(Лист1!35:35)</f>
        <v>Row 35, 2445156</v>
      </c>
      <c r="L46" s="1">
        <v>25</v>
      </c>
      <c r="M46" s="1" t="s">
        <v>96</v>
      </c>
    </row>
    <row r="47" spans="3:13" ht="15">
      <c r="C47" s="2" t="str">
        <f>_XLL.OFFICECOMCLIENT.APPLICATION.ROWLINK(Лист1!36:36)</f>
        <v>Row 36, 2445156</v>
      </c>
      <c r="L47" s="1">
        <v>26</v>
      </c>
      <c r="M47" s="1" t="s">
        <v>98</v>
      </c>
    </row>
    <row r="48" spans="3:13" ht="15">
      <c r="C48" s="2" t="str">
        <f>_XLL.OFFICECOMCLIENT.APPLICATION.ROWLINK(Лист1!37:37)</f>
        <v>Row 37, 2445156</v>
      </c>
      <c r="L48" s="1">
        <v>27</v>
      </c>
      <c r="M48" s="1" t="s">
        <v>77</v>
      </c>
    </row>
    <row r="49" spans="3:13" ht="15">
      <c r="C49" s="2" t="str">
        <f>_XLL.OFFICECOMCLIENT.APPLICATION.ROWLINK(Лист1!38:38)</f>
        <v>Row 38, 2445156</v>
      </c>
      <c r="L49" s="1">
        <v>28</v>
      </c>
      <c r="M49" s="1" t="s">
        <v>102</v>
      </c>
    </row>
    <row r="50" spans="3:13" ht="15">
      <c r="C50" s="2" t="str">
        <f>_XLL.OFFICECOMCLIENT.APPLICATION.ROWLINK(Лист1!39:39)</f>
        <v>Row 39, 2445156</v>
      </c>
      <c r="L50" s="1">
        <v>29</v>
      </c>
      <c r="M50" s="1" t="s">
        <v>104</v>
      </c>
    </row>
    <row r="51" spans="3:13" ht="15">
      <c r="C51" s="2" t="str">
        <f>_XLL.OFFICECOMCLIENT.APPLICATION.ROWLINK(Лист1!40:40)</f>
        <v>Row 40, 2445156</v>
      </c>
      <c r="L51" s="1">
        <v>30</v>
      </c>
      <c r="M51" s="1" t="s">
        <v>134</v>
      </c>
    </row>
    <row r="52" spans="3:13" ht="15">
      <c r="C52" s="2" t="str">
        <f>_XLL.OFFICECOMCLIENT.APPLICATION.ROWLINK(Лист1!41:41)</f>
        <v>Row 41, 2445156</v>
      </c>
      <c r="L52" s="1">
        <v>31</v>
      </c>
      <c r="M52" s="1" t="s">
        <v>135</v>
      </c>
    </row>
    <row r="53" spans="3:13" ht="15">
      <c r="C53" s="2" t="str">
        <f>_XLL.OFFICECOMCLIENT.APPLICATION.ROWLINK(Лист1!42:42)</f>
        <v>Row 42, 2445156</v>
      </c>
      <c r="L53" s="1">
        <v>32</v>
      </c>
      <c r="M53" s="1" t="s">
        <v>136</v>
      </c>
    </row>
    <row r="54" spans="3:13" ht="15">
      <c r="C54" s="2" t="str">
        <f>_XLL.OFFICECOMCLIENT.APPLICATION.ROWLINK(Лист1!43:43)</f>
        <v>Row 43, 2445156</v>
      </c>
      <c r="L54" s="1">
        <v>33</v>
      </c>
      <c r="M54" s="1" t="s">
        <v>137</v>
      </c>
    </row>
    <row r="55" spans="3:13" ht="15">
      <c r="C55" s="2" t="str">
        <f>_XLL.OFFICECOMCLIENT.APPLICATION.ROWLINK(Лист1!44:44)</f>
        <v>Row 44, 2445156</v>
      </c>
      <c r="L55" s="1">
        <v>34</v>
      </c>
      <c r="M55" s="1" t="s">
        <v>138</v>
      </c>
    </row>
    <row r="56" spans="3:13" ht="15">
      <c r="C56" s="2" t="str">
        <f>_XLL.OFFICECOMCLIENT.APPLICATION.ROWLINK(Лист1!45:45)</f>
        <v>Row 45, 2445156</v>
      </c>
      <c r="L56" s="1">
        <v>35</v>
      </c>
      <c r="M56" s="1" t="s">
        <v>139</v>
      </c>
    </row>
    <row r="57" spans="3:13" ht="15">
      <c r="C57" s="2" t="str">
        <f>_XLL.OFFICECOMCLIENT.APPLICATION.ROWLINK(Лист1!46:46)</f>
        <v>Row 46, 2445156</v>
      </c>
      <c r="L57" s="1">
        <v>36</v>
      </c>
      <c r="M57" s="1" t="s">
        <v>140</v>
      </c>
    </row>
    <row r="58" spans="3:13" ht="15">
      <c r="C58" s="2" t="str">
        <f>_XLL.OFFICECOMCLIENT.APPLICATION.ROWLINK(Лист1!47:47)</f>
        <v>Row 47, 2445156</v>
      </c>
      <c r="L58" s="1">
        <v>37</v>
      </c>
      <c r="M58" s="1" t="s">
        <v>141</v>
      </c>
    </row>
    <row r="59" spans="3:13" ht="15">
      <c r="C59" s="2" t="str">
        <f>_XLL.OFFICECOMCLIENT.APPLICATION.ROWLINK(Лист1!48:48)</f>
        <v>Row 48, 2445156</v>
      </c>
      <c r="L59" s="1">
        <v>38</v>
      </c>
      <c r="M59" s="1" t="s">
        <v>142</v>
      </c>
    </row>
    <row r="60" spans="3:13" ht="15">
      <c r="C60" s="2" t="str">
        <f>_XLL.OFFICECOMCLIENT.APPLICATION.ROWLINK(Лист1!49:49)</f>
        <v>Row 49, 2445156</v>
      </c>
      <c r="L60" s="1">
        <v>39</v>
      </c>
      <c r="M60" s="1" t="s">
        <v>143</v>
      </c>
    </row>
    <row r="61" spans="3:13" ht="15">
      <c r="C61" s="2" t="str">
        <f>_XLL.OFFICECOMCLIENT.APPLICATION.ROWLINK(Лист1!50:50)</f>
        <v>Row 50, 2445156</v>
      </c>
      <c r="L61" s="1">
        <v>40</v>
      </c>
      <c r="M61" s="1" t="s">
        <v>144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2016-11-02T04:29:29Z</cp:lastPrinted>
  <dcterms:created xsi:type="dcterms:W3CDTF">2013-10-25T07:15:18Z</dcterms:created>
  <dcterms:modified xsi:type="dcterms:W3CDTF">2016-11-02T04:31:54Z</dcterms:modified>
  <cp:category/>
  <cp:version/>
  <cp:contentType/>
  <cp:contentStatus/>
</cp:coreProperties>
</file>